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15" windowWidth="20985" windowHeight="9735" tabRatio="602" firstSheet="13" activeTab="13"/>
  </bookViews>
  <sheets>
    <sheet name="ประกัน" sheetId="32" state="hidden" r:id="rId1"/>
    <sheet name="NCD" sheetId="25" state="hidden" r:id="rId2"/>
    <sheet name="ส่งเสริม" sheetId="26" state="hidden" r:id="rId3"/>
    <sheet name="ควบคุมโรค" sheetId="27" state="hidden" r:id="rId4"/>
    <sheet name="คบส." sheetId="28" state="hidden" r:id="rId5"/>
    <sheet name="สวล." sheetId="29" state="hidden" r:id="rId6"/>
    <sheet name="HR" sheetId="31" state="hidden" r:id="rId7"/>
    <sheet name="พัฒนาคุณภาพ" sheetId="30" state="hidden" r:id="rId8"/>
    <sheet name="พัดยุด" sheetId="33" state="hidden" r:id="rId9"/>
    <sheet name="แผนไทย" sheetId="34" state="hidden" r:id="rId10"/>
    <sheet name="ทันต" sheetId="35" state="hidden" r:id="rId11"/>
    <sheet name="นิติการ" sheetId="36" state="hidden" r:id="rId12"/>
    <sheet name="บริหาร" sheetId="37" state="hidden" r:id="rId13"/>
    <sheet name="12 เดือน" sheetId="45" r:id="rId14"/>
    <sheet name="9 เดือน " sheetId="44" r:id="rId15"/>
    <sheet name="6 เดือน" sheetId="40" r:id="rId16"/>
    <sheet name="3 เดือน" sheetId="38" r:id="rId17"/>
    <sheet name="ผู้บริหาร" sheetId="42" r:id="rId18"/>
    <sheet name="ปก" sheetId="41" r:id="rId19"/>
    <sheet name="Sheet2" sheetId="43" r:id="rId20"/>
  </sheets>
  <definedNames>
    <definedName name="_xlnm.Print_Titles" localSheetId="13">'12 เดือน'!$2:$3</definedName>
    <definedName name="_xlnm.Print_Titles" localSheetId="16">'3 เดือน'!$2:$3</definedName>
    <definedName name="_xlnm.Print_Titles" localSheetId="15">'6 เดือน'!$2:$3</definedName>
    <definedName name="_xlnm.Print_Titles" localSheetId="14">'9 เดือน '!$2:$3</definedName>
    <definedName name="_xlnm.Print_Titles" localSheetId="6">HR!$2:$3</definedName>
    <definedName name="_xlnm.Print_Titles" localSheetId="1">NCD!$2:$3</definedName>
    <definedName name="_xlnm.Print_Titles" localSheetId="4">คบส.!$2:$3</definedName>
    <definedName name="_xlnm.Print_Titles" localSheetId="3">ควบคุมโรค!$2:$3</definedName>
    <definedName name="_xlnm.Print_Titles" localSheetId="10">ทันต!$2:$3</definedName>
    <definedName name="_xlnm.Print_Titles" localSheetId="11">นิติการ!$2:$3</definedName>
    <definedName name="_xlnm.Print_Titles" localSheetId="12">บริหาร!$2:$3</definedName>
    <definedName name="_xlnm.Print_Titles" localSheetId="18">ปก!$37:$38</definedName>
    <definedName name="_xlnm.Print_Titles" localSheetId="0">ประกัน!$2:$3</definedName>
    <definedName name="_xlnm.Print_Titles" localSheetId="17">ผู้บริหาร!$1:$3</definedName>
    <definedName name="_xlnm.Print_Titles" localSheetId="9">แผนไทย!$2:$3</definedName>
    <definedName name="_xlnm.Print_Titles" localSheetId="7">พัฒนาคุณภาพ!$2:$3</definedName>
    <definedName name="_xlnm.Print_Titles" localSheetId="8">พัดยุด!$2:$3</definedName>
    <definedName name="_xlnm.Print_Titles" localSheetId="2">ส่งเสริม!$2:$3</definedName>
    <definedName name="_xlnm.Print_Titles" localSheetId="5">สวล.!$2:$3</definedName>
  </definedNames>
  <calcPr calcId="125725"/>
</workbook>
</file>

<file path=xl/calcChain.xml><?xml version="1.0" encoding="utf-8"?>
<calcChain xmlns="http://schemas.openxmlformats.org/spreadsheetml/2006/main">
  <c r="D20" i="45"/>
  <c r="P43"/>
  <c r="Q43"/>
  <c r="R43"/>
  <c r="S43"/>
  <c r="T43"/>
  <c r="U43"/>
  <c r="V43"/>
  <c r="W43"/>
  <c r="X43"/>
  <c r="O43"/>
  <c r="D104" l="1"/>
  <c r="D78"/>
  <c r="D84"/>
  <c r="D90"/>
  <c r="D149"/>
  <c r="D148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27"/>
  <c r="D126"/>
  <c r="D125" s="1"/>
  <c r="N125"/>
  <c r="M125"/>
  <c r="L125"/>
  <c r="K125"/>
  <c r="J125"/>
  <c r="I125"/>
  <c r="H125"/>
  <c r="G125"/>
  <c r="F125"/>
  <c r="E125"/>
  <c r="D124"/>
  <c r="D123"/>
  <c r="M122"/>
  <c r="L122"/>
  <c r="I122"/>
  <c r="G122"/>
  <c r="D119"/>
  <c r="D118"/>
  <c r="D114"/>
  <c r="D113"/>
  <c r="N112"/>
  <c r="M112"/>
  <c r="L112"/>
  <c r="K112"/>
  <c r="J112"/>
  <c r="I112"/>
  <c r="H112"/>
  <c r="G112"/>
  <c r="F112"/>
  <c r="E112"/>
  <c r="D111"/>
  <c r="D110"/>
  <c r="N109"/>
  <c r="M109"/>
  <c r="L109"/>
  <c r="K109"/>
  <c r="J109"/>
  <c r="I109"/>
  <c r="H109"/>
  <c r="G109"/>
  <c r="F109"/>
  <c r="E109"/>
  <c r="D109"/>
  <c r="D106"/>
  <c r="N106"/>
  <c r="M106"/>
  <c r="L106"/>
  <c r="K106"/>
  <c r="J106"/>
  <c r="I106"/>
  <c r="H106"/>
  <c r="G106"/>
  <c r="F106"/>
  <c r="E106"/>
  <c r="D105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D102"/>
  <c r="D101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98"/>
  <c r="D97"/>
  <c r="N96"/>
  <c r="M96"/>
  <c r="L96"/>
  <c r="K96"/>
  <c r="J96"/>
  <c r="I96"/>
  <c r="H96"/>
  <c r="G96"/>
  <c r="F96"/>
  <c r="E96"/>
  <c r="D96"/>
  <c r="D93"/>
  <c r="D85"/>
  <c r="N83"/>
  <c r="M83"/>
  <c r="L83"/>
  <c r="K83"/>
  <c r="J83"/>
  <c r="I83"/>
  <c r="H83"/>
  <c r="G83"/>
  <c r="F83"/>
  <c r="E83"/>
  <c r="D79"/>
  <c r="D77" s="1"/>
  <c r="N77"/>
  <c r="M77"/>
  <c r="L77"/>
  <c r="K77"/>
  <c r="J77"/>
  <c r="I77"/>
  <c r="H77"/>
  <c r="G77"/>
  <c r="F77"/>
  <c r="E77"/>
  <c r="D73"/>
  <c r="D72"/>
  <c r="M70"/>
  <c r="L70"/>
  <c r="G70"/>
  <c r="F70"/>
  <c r="E70"/>
  <c r="D70"/>
  <c r="D69"/>
  <c r="D68"/>
  <c r="I66"/>
  <c r="G66"/>
  <c r="F66"/>
  <c r="E66"/>
  <c r="D66"/>
  <c r="D65"/>
  <c r="D64"/>
  <c r="I62"/>
  <c r="G62"/>
  <c r="F62"/>
  <c r="E62"/>
  <c r="D62"/>
  <c r="D61"/>
  <c r="D60"/>
  <c r="N58"/>
  <c r="M58"/>
  <c r="L58"/>
  <c r="K58"/>
  <c r="J58"/>
  <c r="I58"/>
  <c r="H58"/>
  <c r="G58"/>
  <c r="F58"/>
  <c r="D58"/>
  <c r="D52"/>
  <c r="D51"/>
  <c r="D50"/>
  <c r="D49"/>
  <c r="D48"/>
  <c r="N47"/>
  <c r="M47"/>
  <c r="L47"/>
  <c r="K47"/>
  <c r="J47"/>
  <c r="I47"/>
  <c r="H47"/>
  <c r="G47"/>
  <c r="F47"/>
  <c r="E47"/>
  <c r="D47"/>
  <c r="D46"/>
  <c r="D45"/>
  <c r="D44"/>
  <c r="D42"/>
  <c r="D40"/>
  <c r="D39"/>
  <c r="D38" s="1"/>
  <c r="N38"/>
  <c r="M38"/>
  <c r="L38"/>
  <c r="K38"/>
  <c r="J38"/>
  <c r="I38"/>
  <c r="H38"/>
  <c r="G38"/>
  <c r="F38"/>
  <c r="E38"/>
  <c r="D37"/>
  <c r="D36"/>
  <c r="N35"/>
  <c r="M35"/>
  <c r="L35"/>
  <c r="K35"/>
  <c r="J35"/>
  <c r="I35"/>
  <c r="H35"/>
  <c r="G35"/>
  <c r="F35"/>
  <c r="E35"/>
  <c r="D35"/>
  <c r="D34"/>
  <c r="D33"/>
  <c r="D32" s="1"/>
  <c r="N32"/>
  <c r="M32"/>
  <c r="L32"/>
  <c r="K32"/>
  <c r="J32"/>
  <c r="I32"/>
  <c r="H32"/>
  <c r="G32"/>
  <c r="F32"/>
  <c r="E32"/>
  <c r="D27"/>
  <c r="D26"/>
  <c r="N25"/>
  <c r="M25"/>
  <c r="L25"/>
  <c r="K25"/>
  <c r="J25"/>
  <c r="I25"/>
  <c r="H25"/>
  <c r="G25"/>
  <c r="F25"/>
  <c r="E25"/>
  <c r="D25"/>
  <c r="D22"/>
  <c r="D21"/>
  <c r="N20"/>
  <c r="M20"/>
  <c r="L20"/>
  <c r="K20"/>
  <c r="J20"/>
  <c r="I20"/>
  <c r="H20"/>
  <c r="G20"/>
  <c r="F20"/>
  <c r="E20"/>
  <c r="D17"/>
  <c r="D14" s="1"/>
  <c r="D16"/>
  <c r="D15"/>
  <c r="N14"/>
  <c r="M14"/>
  <c r="L14"/>
  <c r="K14"/>
  <c r="J14"/>
  <c r="I14"/>
  <c r="H14"/>
  <c r="G14"/>
  <c r="F14"/>
  <c r="E14"/>
  <c r="D13"/>
  <c r="D12"/>
  <c r="D10"/>
  <c r="D9"/>
  <c r="D8" s="1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F66" i="44"/>
  <c r="D100" i="45" l="1"/>
  <c r="D83"/>
  <c r="D147"/>
  <c r="D122"/>
  <c r="D112"/>
  <c r="D10" i="44"/>
  <c r="E14"/>
  <c r="F14"/>
  <c r="G14"/>
  <c r="H14"/>
  <c r="I14"/>
  <c r="J14"/>
  <c r="K14"/>
  <c r="L14"/>
  <c r="M14"/>
  <c r="N14"/>
  <c r="D16"/>
  <c r="D17"/>
  <c r="D50"/>
  <c r="P43"/>
  <c r="Q43"/>
  <c r="R43"/>
  <c r="S43"/>
  <c r="T43"/>
  <c r="U43"/>
  <c r="V43"/>
  <c r="W43"/>
  <c r="X43"/>
  <c r="O43"/>
  <c r="D45"/>
  <c r="D46"/>
  <c r="D44"/>
  <c r="E77"/>
  <c r="F77"/>
  <c r="G77"/>
  <c r="H77"/>
  <c r="I77"/>
  <c r="J77"/>
  <c r="K77"/>
  <c r="L77"/>
  <c r="M77"/>
  <c r="N77"/>
  <c r="D77"/>
  <c r="D79"/>
  <c r="D149"/>
  <c r="D148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27"/>
  <c r="D126"/>
  <c r="N125"/>
  <c r="M125"/>
  <c r="L125"/>
  <c r="K125"/>
  <c r="J125"/>
  <c r="I125"/>
  <c r="H125"/>
  <c r="G125"/>
  <c r="F125"/>
  <c r="E125"/>
  <c r="D125"/>
  <c r="D124"/>
  <c r="D123"/>
  <c r="N122"/>
  <c r="M122"/>
  <c r="L122"/>
  <c r="K122"/>
  <c r="J122"/>
  <c r="I122"/>
  <c r="H122"/>
  <c r="G122"/>
  <c r="F122"/>
  <c r="E122"/>
  <c r="D122"/>
  <c r="D119"/>
  <c r="D118"/>
  <c r="D114"/>
  <c r="D113"/>
  <c r="N112"/>
  <c r="M112"/>
  <c r="L112"/>
  <c r="K112"/>
  <c r="J112"/>
  <c r="I112"/>
  <c r="H112"/>
  <c r="G112"/>
  <c r="F112"/>
  <c r="E112"/>
  <c r="D111"/>
  <c r="D110"/>
  <c r="N109"/>
  <c r="M109"/>
  <c r="L109"/>
  <c r="K109"/>
  <c r="J109"/>
  <c r="I109"/>
  <c r="H109"/>
  <c r="G109"/>
  <c r="F109"/>
  <c r="E109"/>
  <c r="D109"/>
  <c r="D108"/>
  <c r="D107"/>
  <c r="N106"/>
  <c r="M106"/>
  <c r="L106"/>
  <c r="K106"/>
  <c r="J106"/>
  <c r="I106"/>
  <c r="H106"/>
  <c r="G106"/>
  <c r="F106"/>
  <c r="E106"/>
  <c r="D106"/>
  <c r="D105"/>
  <c r="D104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D102"/>
  <c r="D101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D98"/>
  <c r="D97"/>
  <c r="N96"/>
  <c r="M96"/>
  <c r="L96"/>
  <c r="K96"/>
  <c r="J96"/>
  <c r="I96"/>
  <c r="H96"/>
  <c r="G96"/>
  <c r="F96"/>
  <c r="E96"/>
  <c r="D93"/>
  <c r="D90"/>
  <c r="D85"/>
  <c r="D84"/>
  <c r="N83"/>
  <c r="M83"/>
  <c r="L83"/>
  <c r="K83"/>
  <c r="J83"/>
  <c r="I83"/>
  <c r="H83"/>
  <c r="G83"/>
  <c r="F83"/>
  <c r="E83"/>
  <c r="D73"/>
  <c r="D72"/>
  <c r="M70"/>
  <c r="L70"/>
  <c r="G70"/>
  <c r="F70"/>
  <c r="E70"/>
  <c r="D70"/>
  <c r="D69"/>
  <c r="D68"/>
  <c r="I66"/>
  <c r="G66"/>
  <c r="E66"/>
  <c r="D65"/>
  <c r="D64"/>
  <c r="I62"/>
  <c r="G62"/>
  <c r="F62"/>
  <c r="E62"/>
  <c r="D61"/>
  <c r="D60"/>
  <c r="N58"/>
  <c r="M58"/>
  <c r="L58"/>
  <c r="K58"/>
  <c r="J58"/>
  <c r="I58"/>
  <c r="H58"/>
  <c r="G58"/>
  <c r="F58"/>
  <c r="D52"/>
  <c r="D51"/>
  <c r="D49"/>
  <c r="D48"/>
  <c r="N47"/>
  <c r="M47"/>
  <c r="L47"/>
  <c r="K47"/>
  <c r="J47"/>
  <c r="I47"/>
  <c r="H47"/>
  <c r="G47"/>
  <c r="F47"/>
  <c r="E47"/>
  <c r="D47"/>
  <c r="D42"/>
  <c r="D40"/>
  <c r="D39"/>
  <c r="N38"/>
  <c r="M38"/>
  <c r="L38"/>
  <c r="K38"/>
  <c r="J38"/>
  <c r="I38"/>
  <c r="H38"/>
  <c r="G38"/>
  <c r="F38"/>
  <c r="E38"/>
  <c r="D38"/>
  <c r="D37"/>
  <c r="D36"/>
  <c r="N35"/>
  <c r="M35"/>
  <c r="L35"/>
  <c r="K35"/>
  <c r="J35"/>
  <c r="I35"/>
  <c r="H35"/>
  <c r="G35"/>
  <c r="F35"/>
  <c r="E35"/>
  <c r="D34"/>
  <c r="D33"/>
  <c r="N32"/>
  <c r="M32"/>
  <c r="L32"/>
  <c r="K32"/>
  <c r="J32"/>
  <c r="I32"/>
  <c r="H32"/>
  <c r="G32"/>
  <c r="F32"/>
  <c r="E32"/>
  <c r="D32"/>
  <c r="D27"/>
  <c r="D26"/>
  <c r="N25"/>
  <c r="M25"/>
  <c r="L25"/>
  <c r="K25"/>
  <c r="J25"/>
  <c r="I25"/>
  <c r="H25"/>
  <c r="G25"/>
  <c r="F25"/>
  <c r="E25"/>
  <c r="D22"/>
  <c r="D21"/>
  <c r="N20"/>
  <c r="M20"/>
  <c r="L20"/>
  <c r="K20"/>
  <c r="J20"/>
  <c r="I20"/>
  <c r="H20"/>
  <c r="G20"/>
  <c r="F20"/>
  <c r="E20"/>
  <c r="D20"/>
  <c r="D13"/>
  <c r="D12"/>
  <c r="D9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D49" i="40"/>
  <c r="D99" i="38"/>
  <c r="D85" i="40"/>
  <c r="D84"/>
  <c r="F83"/>
  <c r="G83"/>
  <c r="H83"/>
  <c r="I83"/>
  <c r="J83"/>
  <c r="K83"/>
  <c r="L83"/>
  <c r="M83"/>
  <c r="N83"/>
  <c r="E83"/>
  <c r="E25"/>
  <c r="F25"/>
  <c r="G25"/>
  <c r="H25"/>
  <c r="I25"/>
  <c r="J25"/>
  <c r="K25"/>
  <c r="L25"/>
  <c r="M25"/>
  <c r="N25"/>
  <c r="D27"/>
  <c r="D25" s="1"/>
  <c r="E20"/>
  <c r="F20"/>
  <c r="G20"/>
  <c r="H20"/>
  <c r="I20"/>
  <c r="J20"/>
  <c r="K20"/>
  <c r="L20"/>
  <c r="M20"/>
  <c r="N20"/>
  <c r="D22"/>
  <c r="D20" s="1"/>
  <c r="D21"/>
  <c r="D26"/>
  <c r="E14"/>
  <c r="F14"/>
  <c r="G14"/>
  <c r="H14"/>
  <c r="I14"/>
  <c r="J14"/>
  <c r="K14"/>
  <c r="L14"/>
  <c r="M14"/>
  <c r="N14"/>
  <c r="D17"/>
  <c r="D14" s="1"/>
  <c r="D16"/>
  <c r="D15"/>
  <c r="D13"/>
  <c r="D12"/>
  <c r="X8"/>
  <c r="E8"/>
  <c r="F8"/>
  <c r="G8"/>
  <c r="H8"/>
  <c r="I8"/>
  <c r="J8"/>
  <c r="K8"/>
  <c r="L8"/>
  <c r="M8"/>
  <c r="N8"/>
  <c r="O8"/>
  <c r="P8"/>
  <c r="Q8"/>
  <c r="R8"/>
  <c r="S8"/>
  <c r="T8"/>
  <c r="U8"/>
  <c r="V8"/>
  <c r="W8"/>
  <c r="D10"/>
  <c r="D8" s="1"/>
  <c r="D9"/>
  <c r="D73"/>
  <c r="D61"/>
  <c r="D105"/>
  <c r="E125"/>
  <c r="F125"/>
  <c r="G125"/>
  <c r="H125"/>
  <c r="I125"/>
  <c r="J125"/>
  <c r="K125"/>
  <c r="L125"/>
  <c r="M125"/>
  <c r="N125"/>
  <c r="D127"/>
  <c r="D126"/>
  <c r="D125" s="1"/>
  <c r="D52"/>
  <c r="D51"/>
  <c r="D42"/>
  <c r="E38"/>
  <c r="F38"/>
  <c r="G38"/>
  <c r="H38"/>
  <c r="I38"/>
  <c r="J38"/>
  <c r="K38"/>
  <c r="L38"/>
  <c r="M38"/>
  <c r="N38"/>
  <c r="D40"/>
  <c r="D39"/>
  <c r="D38" s="1"/>
  <c r="E35"/>
  <c r="F35"/>
  <c r="G35"/>
  <c r="H35"/>
  <c r="I35"/>
  <c r="J35"/>
  <c r="K35"/>
  <c r="L35"/>
  <c r="M35"/>
  <c r="N35"/>
  <c r="D37"/>
  <c r="D35" s="1"/>
  <c r="D36"/>
  <c r="E32"/>
  <c r="F32"/>
  <c r="G32"/>
  <c r="H32"/>
  <c r="I32"/>
  <c r="J32"/>
  <c r="K32"/>
  <c r="L32"/>
  <c r="M32"/>
  <c r="N32"/>
  <c r="D34"/>
  <c r="D33"/>
  <c r="D32" s="1"/>
  <c r="E109"/>
  <c r="F109"/>
  <c r="G109"/>
  <c r="H109"/>
  <c r="I109"/>
  <c r="J109"/>
  <c r="K109"/>
  <c r="L109"/>
  <c r="M109"/>
  <c r="N109"/>
  <c r="D111"/>
  <c r="D109" s="1"/>
  <c r="D110"/>
  <c r="D108"/>
  <c r="D107"/>
  <c r="D103" i="38"/>
  <c r="D102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D100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D73"/>
  <c r="D72"/>
  <c r="M70"/>
  <c r="L70"/>
  <c r="G70"/>
  <c r="F70"/>
  <c r="E70"/>
  <c r="D70"/>
  <c r="D69"/>
  <c r="D68"/>
  <c r="D66" s="1"/>
  <c r="I66"/>
  <c r="G66"/>
  <c r="F66"/>
  <c r="E66"/>
  <c r="D65"/>
  <c r="D64"/>
  <c r="D62" s="1"/>
  <c r="I62"/>
  <c r="G62"/>
  <c r="F62"/>
  <c r="E62"/>
  <c r="D61"/>
  <c r="D60"/>
  <c r="N58"/>
  <c r="M58"/>
  <c r="L58"/>
  <c r="K58"/>
  <c r="J58"/>
  <c r="I58"/>
  <c r="H58"/>
  <c r="G58"/>
  <c r="F58"/>
  <c r="D58"/>
  <c r="D66" i="44" l="1"/>
  <c r="D62"/>
  <c r="D58"/>
  <c r="D25"/>
  <c r="D35"/>
  <c r="D83"/>
  <c r="D96"/>
  <c r="D147"/>
  <c r="D112"/>
  <c r="D83" i="40"/>
  <c r="E70"/>
  <c r="F70"/>
  <c r="G70"/>
  <c r="L70"/>
  <c r="M70"/>
  <c r="E66"/>
  <c r="F66"/>
  <c r="G66"/>
  <c r="I66"/>
  <c r="E62"/>
  <c r="F62"/>
  <c r="G62"/>
  <c r="I62"/>
  <c r="F58"/>
  <c r="G58"/>
  <c r="H58"/>
  <c r="I58"/>
  <c r="J58"/>
  <c r="K58"/>
  <c r="L58"/>
  <c r="M58"/>
  <c r="N58"/>
  <c r="D72"/>
  <c r="D69"/>
  <c r="D68"/>
  <c r="D65"/>
  <c r="D64"/>
  <c r="D60"/>
  <c r="D58" s="1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D104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D102"/>
  <c r="D101"/>
  <c r="E14" i="38"/>
  <c r="F14"/>
  <c r="G14"/>
  <c r="H14"/>
  <c r="I14"/>
  <c r="J14"/>
  <c r="K14"/>
  <c r="L14"/>
  <c r="M14"/>
  <c r="N14"/>
  <c r="D17"/>
  <c r="D14" s="1"/>
  <c r="E122" i="40"/>
  <c r="F122"/>
  <c r="G122"/>
  <c r="H122"/>
  <c r="I122"/>
  <c r="J122"/>
  <c r="K122"/>
  <c r="L122"/>
  <c r="M122"/>
  <c r="N122"/>
  <c r="D124"/>
  <c r="D118"/>
  <c r="E120" i="38"/>
  <c r="F120"/>
  <c r="G120"/>
  <c r="H120"/>
  <c r="I120"/>
  <c r="J120"/>
  <c r="K120"/>
  <c r="L120"/>
  <c r="M120"/>
  <c r="N120"/>
  <c r="D122"/>
  <c r="D121"/>
  <c r="D120" s="1"/>
  <c r="D117"/>
  <c r="D116"/>
  <c r="E110"/>
  <c r="F110"/>
  <c r="G110"/>
  <c r="H110"/>
  <c r="I110"/>
  <c r="J110"/>
  <c r="K110"/>
  <c r="L110"/>
  <c r="M110"/>
  <c r="N110"/>
  <c r="D112"/>
  <c r="D110" s="1"/>
  <c r="D111"/>
  <c r="D93" i="40"/>
  <c r="D90"/>
  <c r="E25" i="38"/>
  <c r="F25"/>
  <c r="G25"/>
  <c r="H25"/>
  <c r="I25"/>
  <c r="J25"/>
  <c r="K25"/>
  <c r="L25"/>
  <c r="M25"/>
  <c r="N25"/>
  <c r="D27"/>
  <c r="E20"/>
  <c r="F20"/>
  <c r="G20"/>
  <c r="H20"/>
  <c r="I20"/>
  <c r="J20"/>
  <c r="K20"/>
  <c r="L20"/>
  <c r="M20"/>
  <c r="N20"/>
  <c r="D22"/>
  <c r="D21"/>
  <c r="D20" s="1"/>
  <c r="D26"/>
  <c r="D25" s="1"/>
  <c r="D16"/>
  <c r="D15"/>
  <c r="D13"/>
  <c r="D12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D10"/>
  <c r="D9"/>
  <c r="D8" s="1"/>
  <c r="E96" i="40"/>
  <c r="F96"/>
  <c r="G96"/>
  <c r="H96"/>
  <c r="I96"/>
  <c r="J96"/>
  <c r="K96"/>
  <c r="L96"/>
  <c r="M96"/>
  <c r="N96"/>
  <c r="D98"/>
  <c r="D97"/>
  <c r="E94" i="38"/>
  <c r="F94"/>
  <c r="G94"/>
  <c r="H94"/>
  <c r="I94"/>
  <c r="J94"/>
  <c r="K94"/>
  <c r="L94"/>
  <c r="M94"/>
  <c r="N94"/>
  <c r="D96"/>
  <c r="D94" s="1"/>
  <c r="D95"/>
  <c r="D91"/>
  <c r="D88"/>
  <c r="D123" i="40"/>
  <c r="D122" s="1"/>
  <c r="D119"/>
  <c r="E112"/>
  <c r="F112"/>
  <c r="G112"/>
  <c r="H112"/>
  <c r="I112"/>
  <c r="J112"/>
  <c r="K112"/>
  <c r="L112"/>
  <c r="M112"/>
  <c r="N112"/>
  <c r="D114"/>
  <c r="D113"/>
  <c r="E47"/>
  <c r="F47"/>
  <c r="G47"/>
  <c r="H47"/>
  <c r="I47"/>
  <c r="J47"/>
  <c r="K47"/>
  <c r="L47"/>
  <c r="M47"/>
  <c r="N47"/>
  <c r="D48"/>
  <c r="E47" i="38"/>
  <c r="F47"/>
  <c r="G47"/>
  <c r="H47"/>
  <c r="I47"/>
  <c r="J47"/>
  <c r="K47"/>
  <c r="L47"/>
  <c r="M47"/>
  <c r="N47"/>
  <c r="D48"/>
  <c r="D49"/>
  <c r="D47" s="1"/>
  <c r="E147" i="40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D149"/>
  <c r="D148"/>
  <c r="E145" i="38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W145"/>
  <c r="X145"/>
  <c r="D147"/>
  <c r="D145" s="1"/>
  <c r="D146"/>
  <c r="N106" i="40"/>
  <c r="M106"/>
  <c r="L106"/>
  <c r="K106"/>
  <c r="J106"/>
  <c r="I106"/>
  <c r="H106"/>
  <c r="G106"/>
  <c r="F106"/>
  <c r="E106"/>
  <c r="D106"/>
  <c r="E104" i="38"/>
  <c r="F104"/>
  <c r="G104"/>
  <c r="H104"/>
  <c r="I104"/>
  <c r="J104"/>
  <c r="K104"/>
  <c r="L104"/>
  <c r="M104"/>
  <c r="N104"/>
  <c r="D106"/>
  <c r="D104" s="1"/>
  <c r="D105"/>
  <c r="D62" i="40" l="1"/>
  <c r="D66"/>
  <c r="D70"/>
  <c r="D100"/>
  <c r="D103"/>
  <c r="D47"/>
  <c r="D147"/>
  <c r="D112"/>
  <c r="D96"/>
  <c r="D15" i="44"/>
  <c r="D14"/>
</calcChain>
</file>

<file path=xl/sharedStrings.xml><?xml version="1.0" encoding="utf-8"?>
<sst xmlns="http://schemas.openxmlformats.org/spreadsheetml/2006/main" count="4371" uniqueCount="538">
  <si>
    <t> รหัส</t>
  </si>
  <si>
    <t> ข้อมูลพื้นฐาน/ตัวชี้วัด/รายการข้อมูล</t>
  </si>
  <si>
    <t>สังฆราชฯ</t>
  </si>
  <si>
    <t>โรงพยาบาล</t>
  </si>
  <si>
    <t>เดิมบางฯ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</si>
  <si>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</si>
  <si>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</si>
  <si>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</si>
  <si>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</si>
  <si>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</si>
  <si>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</si>
  <si>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</si>
  <si>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เจ้าพระยาฯ</t>
  </si>
  <si>
    <t>เมือง</t>
  </si>
  <si>
    <t>สองพี่น้อง</t>
  </si>
  <si>
    <t>สาธารณสุขอำเภอ</t>
  </si>
  <si>
    <t>มี/ไม่มี</t>
  </si>
  <si>
    <t>จำนวนจังหวัดที่มีผลการดำเนินโครงการสนองน้ำพระราชหฤทัยในหลวงทรงห่วงใยสุขภาพประชาชนในระดับดีมากถึงดีเยี่ยม</t>
  </si>
  <si>
    <t>ระดับดีมากถึงดีเยี่ยม</t>
  </si>
  <si>
    <t>๐๑๐๑</t>
  </si>
  <si>
    <t>๐๑๐๑(๑)</t>
  </si>
  <si>
    <t>ประชาชนอายุ ๓๕ ปีขึ้นไป</t>
  </si>
  <si>
    <t>ประชาชนได้รับการคัดกรองโรคเบาหวานและความดันโลหิตสูงตามมาตรฐาน</t>
  </si>
  <si>
    <t>เป้าหมาย</t>
  </si>
  <si>
    <t>ผลงาน</t>
  </si>
  <si>
    <t>๐๑๐๑(๒)</t>
  </si>
  <si>
    <t xml:space="preserve">มีหมู่บ้าน/ชุมชนต้นแบบโครงการสนองน้ำพระราชหฤทัยในหลวงทรงห่วงใยสุขภาพประชาชนที่ดำเนินการตามแนวทางการดำเนินงานส่งเสริมป้องกันโรคเบาหวานและความดันโลหิตสูงในชุมชน </t>
  </si>
  <si>
    <t>ไม่น้อยกว่าร้อยละ ๙๐</t>
  </si>
  <si>
    <t xml:space="preserve">จำนวนหมู่บ้าน/ชุมชนต้นแบบโครงการสนองน้ำพระราชหฤทัยในหลวงทรงห่วงใยสุขภาพประชาชนที่ดำเนินการตามแนวทางการดำเนินงานส่งเสริมป้องกันโรคเบาหวานและความดันโลหิตสูงในชุมชน </t>
  </si>
  <si>
    <t>จำนวนหมู่บ้าน/ชุมชน โครงการสนองน้ำพระราชหฤทัยในหลวงทรงห่วงใยสุขภาพประชาชน</t>
  </si>
  <si>
    <t>๔) ผลลัพธ์ของการดำเนินงาน</t>
  </si>
  <si>
    <t>๐๑๐๑(๓)</t>
  </si>
  <si>
    <t>ประชากรกลุ่มเสี่ยงต่อเบาหวาน ป่วยเป็นโรคเบาหวานไม่เกินร้อยละ ๕ หรือลดลงจากฐานข้อมูลเดิมในปี ๒๕๕๓ อย่างน้อยร้อยละ ๒</t>
  </si>
  <si>
    <t>ประชากรกลุ่มเสี่ยงต่อเบาหวาน</t>
  </si>
  <si>
    <t>ไม่เกินร้อยละ ๕</t>
  </si>
  <si>
    <t>ประชากรกลุ่มเสี่ยงต่อเบาหวาน ป่วยเป็นโรคเบาหวาน</t>
  </si>
  <si>
    <t>จำนวนผู้ป่วยโรคเบาหวานปีงบประมาณ ๒๕๕๓</t>
  </si>
  <si>
    <t>๐๑๐๑(๔)</t>
  </si>
  <si>
    <t>ลดลงจากปี 53 อย่างน้อยร้อยละ ๓</t>
  </si>
  <si>
    <t>อัตราเพิ่มของการเข้ารับการรักษาตัวในโรงพยาบาลด้วยโรคเบาหวานลดลงจากฐานข้อมูลปี ๒๕๕๓ อย่างน้อย ร้อยละ ๓</t>
  </si>
  <si>
    <t>อัตราป่วยด้วยโรคเบาหวาน ปีงบประมาณ ๒๕๕๓</t>
  </si>
  <si>
    <t>- ประชากร</t>
  </si>
  <si>
    <t>- จำนวนผู้ป่วยโรคเบาหวานปีงบประมาณ ๒๕๕๔</t>
  </si>
  <si>
    <t>๐๑๐๕(๕)</t>
  </si>
  <si>
    <t>อัตราเพิ่มของการเข้ารับการรักษาตัวในโรงพยาบาลด้วยโรคความดันโลหิตสูงลดลงจากฐานข้อมูลปี ๒๕๕๓ อย่างน้อย ร้อยละ ๓</t>
  </si>
  <si>
    <t>- จำนวนผู้ป่วยโรคความดันโลหิตสูงปีงบประมาณ ๒๕๕๔</t>
  </si>
  <si>
    <t>๐๑๐๒</t>
  </si>
  <si>
    <t>จังหวัดมีแผนงานโครงการควบคุมโรคขาดสารไอโอดีนอย่างต่อเนื่องและยั่งยืน</t>
  </si>
  <si>
    <t>๐๑๐๒(๑)</t>
  </si>
  <si>
    <t>เกลือบริโภคที่จำหน่ายในท้องตลาดมีปริมาณไอโอดีนตามมาตรฐาน</t>
  </si>
  <si>
    <t>จำนวนเกลือบริโภคที่จำหน่ายในท้องตลาด</t>
  </si>
  <si>
    <t>ร้อยละ ๙๐</t>
  </si>
  <si>
    <t>๐๑๐๒(๒)</t>
  </si>
  <si>
    <t>หญิงตั้งครรภ์ได้รับยาเสริมไอโอดีน</t>
  </si>
  <si>
    <t>จำนวนหญิงตั้งครรภ์</t>
  </si>
  <si>
    <t>จำนวนเกลือบริโภคที่จำหน่ายในท้องตลาดที่มีปริมาณไอโอดีนตามมาตรฐาน</t>
  </si>
  <si>
    <t>จำนวนหญิงตั้งครรภ์ได้รับยาเสริมไอโอดีน</t>
  </si>
  <si>
    <t>ร้อยละ ๑๐๐</t>
  </si>
  <si>
    <t>๐๑๐๒(๓)</t>
  </si>
  <si>
    <t>สัดส่วนของหญิงตั้งครรภ์ที่มีระดับไอโอดีนในปัสสาวะต่ำกว่า ๑๕๐ ไมโครกรัมต่อลิตร</t>
  </si>
  <si>
    <t>ไม่เกินร้อยละ ๕๐</t>
  </si>
  <si>
    <t>๐๑๐๒(๔)</t>
  </si>
  <si>
    <t>ทารกแรกเกิดอายุ ๒ วันที่มีระดับฮอร์โมนกระตุ้นต่อมไทรอยด์มากกว่า ๑๑.๒ มิลลิยูนิตต่อลิตร</t>
  </si>
  <si>
    <t>จำนวนหญิงตั้งครรภ์ที่มีระดับไอโอดีนในปัสสาวะต่ำกว่า ๑๕๐ ไมโครกรัมต่อลิตร</t>
  </si>
  <si>
    <t>จำนวนทารกแรกเกิด</t>
  </si>
  <si>
    <t>จำนวนทารกแรกเกิดอายุ ๒ วันที่มีระดับฮอร์โมนกระตุ้นต่อมไทรอยด์มากกว่า ๑๑.๒ มิลลิยูนิตต่อลิตร</t>
  </si>
  <si>
    <t>ไม่เกินร้อยละ ๓</t>
  </si>
  <si>
    <t>๐๑๐๓</t>
  </si>
  <si>
    <t>โรงพยาบาลส่งเสริมสุขภาพตำบลผ่านเกณฑ์การประเมิน</t>
  </si>
  <si>
    <t>จำนวนโรงพยาบาลส่งเสริมสุขภาพ</t>
  </si>
  <si>
    <t>ระดับ</t>
  </si>
  <si>
    <t>ดี</t>
  </si>
  <si>
    <t>ดีมาก</t>
  </si>
  <si>
    <t>จำนวนโรงพยาบาลส่งเสริมสุขภาพตำบลผ่านเกณฑ์การประเมิน แบ่งเป็น ๓ ระดับ คือ</t>
  </si>
  <si>
    <t>ดีเยี่ยม</t>
  </si>
  <si>
    <t>๐๑๐๔</t>
  </si>
  <si>
    <t>ร้อยละ ๑๐</t>
  </si>
  <si>
    <t>โรงพยาบาลส่งเสริมสุขภาพตำบลมีการจัดบริการดูแลสุขภาพเชิงรุกให้เกษตรกรได้ตามเกณฑ์ที่กำหนด</t>
  </si>
  <si>
    <t>จำนวนโรงพยาบาลส่งเสริมสุขภาพตำบลมีการจัดบริการดูแลสุขภาพเชิงรุกให้เกษตรกรได้ตามเกณฑ์ที่กำหนด</t>
  </si>
  <si>
    <t>๐๑๐๕</t>
  </si>
  <si>
    <t>โรงพยาบาลสาธารณสุขยุคใหม่เพื่อคนไทยสุขภาพดีมีรอยยิ้ม (๓ ดี)</t>
  </si>
  <si>
    <t>ผ่านเกณฑ์ The must</t>
  </si>
  <si>
    <t>ผ่านเกณฑ์ The best</t>
  </si>
  <si>
    <t>๐๒๐๑</t>
  </si>
  <si>
    <t>จังหวัด/สถานบริการมีแผนพัฒนาระบบบริการ (Service Plan) ระยะ ๕ ปี (พ.ศ.๒๕๕๕-๒๕๕๙)</t>
  </si>
  <si>
    <t>๑) แผนพัฒนาโครงการสถานบริการ</t>
  </si>
  <si>
    <t>๒) แผนสนับสนุนทรัพยากร</t>
  </si>
  <si>
    <t>๓) แผนพัฒนาคุณภาพบริการ</t>
  </si>
  <si>
    <t>๐๒๐๒</t>
  </si>
  <si>
    <t>ร้อยละของการถูกปฏิเสธการส่งต่อผู้ป่วย ๔ ระดับ ลดลงจากปี ๒๕๕๓</t>
  </si>
  <si>
    <t>ลดลงจากปี ๒๕๕๓</t>
  </si>
  <si>
    <t>ร้อยละของการถูกปฏิเสธการส่งต่อผู้ป่วยภายในปี ๒๕๕๓</t>
  </si>
  <si>
    <t>๐๒๐๒(๑)</t>
  </si>
  <si>
    <t xml:space="preserve">จำนวนครั้งที่ถูกปฏิเสธการส่งต่อผู้ป่วยภายในจังหวัด </t>
  </si>
  <si>
    <t>จำนวนครั้งของการส่งต่อผู้ป่วยภายในจังหวัดทั้งหมด</t>
  </si>
  <si>
    <t>เกณฑ์เทียบ</t>
  </si>
  <si>
    <t>๐๒๐๒(๒)</t>
  </si>
  <si>
    <t>ร้อยละของการถูกปฏิเสธการส่งต่อผู้ป่วยปี ๒๕๕๓</t>
  </si>
  <si>
    <t>จำนวนครั้งของการส่งต่อผู้ป่วยภายในเขตทั้งหมด</t>
  </si>
  <si>
    <t>จำนวนครั้งที่ถูกปฏิเสธการส่งต่อผู้ป่วยภายในเขต</t>
  </si>
  <si>
    <t>๐๒๐๒(๓)</t>
  </si>
  <si>
    <t>จำนวนครั้งที่ถูกปฏิเสธการส่งต่อผู้ป่วยข้ามเขต</t>
  </si>
  <si>
    <t>จำนวนครั้งของการส่งต่อผู้ป่วยข้ามเขตทั้งหมด</t>
  </si>
  <si>
    <t>๐๒๐๒(๔)</t>
  </si>
  <si>
    <t>จำนวนครั้งที่ถูกปฏิเสธการส่งต่อผู้ป่วยส่วนกลาง</t>
  </si>
  <si>
    <t>จำนวนครั้งของการส่งต่อผู้ป่วยส่วนกลางทั้งหมด</t>
  </si>
  <si>
    <t>๐๒๐๓</t>
  </si>
  <si>
    <t>จังหวัดมีระบบการประเมินผลการดำเนินงานการให้บริการสุขภาพทั้ง๔ ด้าน</t>
  </si>
  <si>
    <t>๐๒๐๓(๑)</t>
  </si>
  <si>
    <t>รพศ./รพท. วิเคราะห์ CMI เชิงลึก</t>
  </si>
  <si>
    <t>ค่า CMI เฉลี่ยระดับประเทศ แยกตามระดับของรพ.</t>
  </si>
  <si>
    <t>๐๒๐๓(๒)</t>
  </si>
  <si>
    <t>รพ.ทุกแห่งและรพ.สต.ควรมีการวิเคราะห์ต้นทุนผลผลิต (Unit Cost)</t>
  </si>
  <si>
    <t>ค่า CMI  แยกตามหน่วยบริการ</t>
  </si>
  <si>
    <t>ค่า Unit Cost เฉลี่ยระดับประเทศ แยกตามระดับของหน่วยบริการ</t>
  </si>
  <si>
    <t>ค่า Unit Cost แยกตามหน่วยบริการ</t>
  </si>
  <si>
    <t>๐๒๐๓(๓)</t>
  </si>
  <si>
    <t>อัตราส่วนการใช้บริการผู้ป่วยนอกที่หน่วยบริการปฐมภูมิกับที่โรงพยาบาลแม่ข่าย</t>
  </si>
  <si>
    <t>จำนวนครั้งการใช้บริการผู้ป่วยนอกที่หน่วยบริการปฐมภูมิ</t>
  </si>
  <si>
    <t>จำนวนครั้งการใช้บริการผู้ป่วยนอกที่โรงพยาบาลแม่ข่าย</t>
  </si>
  <si>
    <t>ระบบการแพทย์ฉุกเฉินประจำจังหวัดมีการบริหารงานอย่างมีประสิทธิภาพ</t>
  </si>
  <si>
    <t>๐๒๐๔(๑)</t>
  </si>
  <si>
    <t>สัดส่วนของผู้ป่วยวิกฤติที่มารับบริการโดยระบบ EMS ต่อจำนวนผู้ป่วยฉุกเฉินทั้งหมดที่มารับบริการโดยระบบ EMS ที่ ER</t>
  </si>
  <si>
    <t>จำนวนผู้ป่วยฉุกเฉินทั้งหมดที่มารับบริการโดยระบบ EMS ที่ ER</t>
  </si>
  <si>
    <t>จำนวนผู้ป่วยวิกฤติที่มารับบริการโดยระบบ EMS</t>
  </si>
  <si>
    <t>๐๒๐๔(๒)</t>
  </si>
  <si>
    <t>ร้อยละของการแจ้งเหตุเจ็บป่วยฉุกเฉินด้วยหมายเลข ๑๖๖๙</t>
  </si>
  <si>
    <t>จำนวนการแจ้งเหตุเจ็บป่วยฉุกเฉินทั้งหมด</t>
  </si>
  <si>
    <t>การแจ้งการเจ็บป่วยฉุกเฉินจากผู้พบเห็นเหตุการณ์และแจ้งเหตุผ่านทางหมายเลขโทรศัพท์ ๑๖๖๙</t>
  </si>
  <si>
    <t>๐๒๐๔(๓)</t>
  </si>
  <si>
    <t>ร้อยละองค์กรปกครองส่วนท้องถิ่นที่เข้าร่วมการจัดระบบการแพทย์ฉุกเฉิน</t>
  </si>
  <si>
    <t>จำนวนองค์กรปกครองส่วนท้องถิ่น</t>
  </si>
  <si>
    <t>จำนวนองค์กรปกครองส่วนท้องถิ่นที่เข้าร่วมการจัดระบบการแพทย์ฉุกเฉิน</t>
  </si>
  <si>
    <t>๐๓๐๑</t>
  </si>
  <si>
    <t>ร้อยละสตรีกลุ่มเป้าหมายได้รับการตรวจมะเร็งปากมดลูกรวมถึงการได้รับการรักษาเมื่อมีผลผิดปกติ</t>
  </si>
  <si>
    <t>๐๓๐๑(๑)</t>
  </si>
  <si>
    <t>ร้อยละสตรีที่มีอายุ ๓๐-๖๐ ปี  ได้รับการตรวจมะเร็ง ปากมดลูก</t>
  </si>
  <si>
    <t>ร้อยละ ๔๐</t>
  </si>
  <si>
    <t>จำนวนสตรีกลุ่มเป้าหมายในเขตรับผิดชอบ</t>
  </si>
  <si>
    <t>จำนวนสตรีกลุ่มเป้าหมายที่มีผลการตรวจมะเร็งปากมดลูก</t>
  </si>
  <si>
    <t>๐๓๐๑(๒)</t>
  </si>
  <si>
    <t>ร้อยละสตรีกลุ่มเป้าหมายที่มีผลการตรวจมะเร็งปากมดลูกผิดปกติได้รับการรักษาตามแนวทางการรักษาและส่งต่อ</t>
  </si>
  <si>
    <t>จำนวนสตรีกลุ่มเป้าหมายที่มีผลการตรวจมะเร็งปากมดลูกผิดปกติได้รับการรักษาตามแนวทางการรักษาและส่งต่อ</t>
  </si>
  <si>
    <t>๐๓๐๒</t>
  </si>
  <si>
    <t>อัตราผลสำเร็จของการรักษาวัณโรค (TB Treatment Success rate)</t>
  </si>
  <si>
    <t>จำนวนผู้ป่วยวัณโรคปอดเสมหะพบเชื้อรายใหม่ที่ขึ้นทะเบียนรักษา</t>
  </si>
  <si>
    <t>จำนวนผู้ป่วยวัณโรคปอดเสมหะพบเชื้อรายใหม่ที่ได้รับการรักษาหายและรักษาครบรวมกันในรอบ ๓ เดือนเดียวกัน</t>
  </si>
  <si>
    <t>๐๓๐๓</t>
  </si>
  <si>
    <t>ร้อยละของอำเภอที่เป็น"อำเภอควบคุมโรคเข้มแข็งแบบยั่งยืน" ตามคุณลักษณะที่กำหนด</t>
  </si>
  <si>
    <t>ร้อยละ ๘๗</t>
  </si>
  <si>
    <t>ร้อยละ ๕๐</t>
  </si>
  <si>
    <t>จำนวนอำเภอทั้งหมดของจังหวัด</t>
  </si>
  <si>
    <t>จำนวนอำเภอที่ผ่านเกณฑ์การประเมินที่กำหนด</t>
  </si>
  <si>
    <t>๐๓๐๔</t>
  </si>
  <si>
    <t>อัตราการติดตามดูแลผู้พยายามฆ่าตัวตายเป็นไปตามเกณฑ์</t>
  </si>
  <si>
    <t>ร้อยละ ๖๐</t>
  </si>
  <si>
    <t>จำนวนผู้พยายามฆ่าตัวตายทั้งหมด</t>
  </si>
  <si>
    <t>จำนวนผู้พยายามฆ่าตัวตายที่ได้รับการติดตามดูแล</t>
  </si>
  <si>
    <t>๐๓๐๔(๑)</t>
  </si>
  <si>
    <t>อัตราการพยายามฆ่าตัวตายซ้ำของผู้พยายามฆ่าตัวตายลดลงจากปีที่ผ่านมา</t>
  </si>
  <si>
    <t>จำนวนผู้พยายามฆ่าตัวตายซ้ำของผู้พยายามฆ่าตัวตาย</t>
  </si>
  <si>
    <t>อัตราการพยายามฆ่าตัวตาย ปี ๒๕๕๓</t>
  </si>
  <si>
    <t>อัตราการพยายามฆ่าตัวตาย ปี ๒๕๕๔</t>
  </si>
  <si>
    <t>ลดลงจากปีที่ผ่านมา</t>
  </si>
  <si>
    <t>๐๓๐๔(๒)</t>
  </si>
  <si>
    <t>อัตราการฆ่าตัวตายสำเร็จต่อประชากรแสนคนลดลงจากปีที่ผ่านมา</t>
  </si>
  <si>
    <t>อัตราการฆ่าตัวตายสำเร็จ ปี ๒๕๕๓</t>
  </si>
  <si>
    <t>อัตราการฆ่าตัวตายสำเร็จ ปี ๒๕๕๔</t>
  </si>
  <si>
    <t>จำนวนการฆ่าตัวตายสำเร็จทั้งหมด</t>
  </si>
  <si>
    <t>จำนวนประชากร</t>
  </si>
  <si>
    <t>๐๓๐๕</t>
  </si>
  <si>
    <t>ร้อยละของโรงพยาบาลที่สมัครเข้าร่วมโครงการผ่านการประเมินระดับทอง</t>
  </si>
  <si>
    <t>ร้อยละ ๖๕</t>
  </si>
  <si>
    <t>จำนวนโรงพยาบาลรัฐและเอกชนที่สมัครเข้าร่วมโครงการทั้งหมด</t>
  </si>
  <si>
    <t>จำนวนโรงพยาบาลรัฐและเอกชนที่ผ่านการประเมินระดับทองทั้งใหม่และเก่า</t>
  </si>
  <si>
    <t>๐๓๐๖</t>
  </si>
  <si>
    <t>จังหวัดมีระบบบริหารจัดการกองทุนทันตกรรมเพื่อจัดบริการส่งเสริมและป้องกันโรคในช่องปากที่มีประสิทธิภาพ</t>
  </si>
  <si>
    <r>
      <t xml:space="preserve">อัตราป่วยด้วยโรคเบาหวาน ปีงบประมาณ ๒๕๕๔          </t>
    </r>
    <r>
      <rPr>
        <sz val="12"/>
        <color rgb="FFFF0000"/>
        <rFont val="TH SarabunPSK"/>
        <family val="2"/>
      </rPr>
      <t>(๖ เดือน)</t>
    </r>
  </si>
  <si>
    <r>
      <t xml:space="preserve">อัตราป่วยด้วยโรคความดันโลหิตสูง ปีงบประมาณ ๒๕๕๔ </t>
    </r>
    <r>
      <rPr>
        <sz val="12"/>
        <color rgb="FFFF0000"/>
        <rFont val="TH SarabunPSK"/>
        <family val="2"/>
      </rPr>
      <t>(๖ เดือน)</t>
    </r>
  </si>
  <si>
    <r>
      <t>ร้อยละของการถูกปฎิเสธการส่งต่อผู้ป่วย</t>
    </r>
    <r>
      <rPr>
        <u/>
        <sz val="12"/>
        <rFont val="TH SarabunPSK"/>
        <family val="2"/>
      </rPr>
      <t>ภายในจังหวัด</t>
    </r>
  </si>
  <si>
    <r>
      <t>ร้อยละของการถูกปฎิเสธการส่งต่อผู้ป่วย</t>
    </r>
    <r>
      <rPr>
        <u/>
        <sz val="12"/>
        <rFont val="TH SarabunPSK"/>
        <family val="2"/>
      </rPr>
      <t>ภายในเขต</t>
    </r>
  </si>
  <si>
    <r>
      <t>ร้อยละของการถูกปฎิเสธการส่งต่อผู้ป่วย</t>
    </r>
    <r>
      <rPr>
        <u/>
        <sz val="12"/>
        <rFont val="TH SarabunPSK"/>
        <family val="2"/>
      </rPr>
      <t>ข้ามเขต</t>
    </r>
  </si>
  <si>
    <r>
      <t>ร้อยละของการถูกปฎิเสธการส่งต่อผู้ป่วย</t>
    </r>
    <r>
      <rPr>
        <u/>
        <sz val="12"/>
        <rFont val="TH SarabunPSK"/>
        <family val="2"/>
      </rPr>
      <t>ส่วนกลาง</t>
    </r>
  </si>
  <si>
    <t>๐๓๐๗</t>
  </si>
  <si>
    <t>โรงเรียนส่งเสริมสุขภาพระดับทองก้าวสู่โรงเรียนส่งเสริมสุขภาพระดับเพชร</t>
  </si>
  <si>
    <t>จังหวัดละ ๓ แห่ง</t>
  </si>
  <si>
    <t>๑) มีแผนการส่งเสริมและป้องกันโรคในช่องปาก</t>
  </si>
  <si>
    <t>๒) มีการพัฒนาระบบข้อมูลสุขภาพช่องปาก</t>
  </si>
  <si>
    <t>๓) มีระบบการติดตามผลการให้บริการงานส่งเสริมป้องกัน</t>
  </si>
  <si>
    <t>๔) มีระบบติดตามการใช้จ่ายงบประมาณ</t>
  </si>
  <si>
    <t>๕) มีแผนงาน/โครงการเชิงพัฒนา/นวัตกรรมต่าง ๆ ทั้งในระดับจังหวัดและระดับเครือข่าย</t>
  </si>
  <si>
    <t>จำนวนโรงเรียนส่งเสริมสุขภาพระดับทองที่แจ้งความจำนงเข้าร่วมโครงการ</t>
  </si>
  <si>
    <t>จำนวนโรงเรียนส่งเสริมสุขภาพระดับทองที่ผ่านเกณฑ์ระดับเพชร</t>
  </si>
  <si>
    <t>๐๓๐๘</t>
  </si>
  <si>
    <t>๑) มีข้อมูลผู้สูงอายุตามกลุ่มศักยภาพ ตามความสามารถในการประกอบกิจวัตรประจำวัน</t>
  </si>
  <si>
    <t>๒) มีชมรมผู้สูงอายุผ่านเกณฑ์ชมรมผู้สูงอายุคุณภาพ</t>
  </si>
  <si>
    <t>๓) มีอาสาสมัครดูแลผู้สูงอายุในชุมชน</t>
  </si>
  <si>
    <t>๔) มีบริการดูแลสุขภาพผู้สูงอายุที่บ้านที่มีคุณภาพ</t>
  </si>
  <si>
    <t>๕) มีบริการส่งเสริมป้องกันทันตสุขภาพในระดับตำบล</t>
  </si>
  <si>
    <t>๖) มีระบบการดูแลผู้สูงอายุ กลุ่มที่ ๒ และกลุ่มที่ ๓</t>
  </si>
  <si>
    <t>ประชาชนอายุ ๓๕ ปีขึ้นไปได้รับการคัดกรองโรคเบาหวานและความดันโลหิตสูงตามมาตรฐานที่กำหนด</t>
  </si>
  <si>
    <t>เกณฑ์</t>
  </si>
  <si>
    <t>ภาพรวม</t>
  </si>
  <si>
    <t>ผ่านเกณฑ์ คือ เท่ากับ ≥ ๑๔</t>
  </si>
  <si>
    <t>ผ่านเกณฑ์ คือ เท่ากับ ≥ ๗๕</t>
  </si>
  <si>
    <t>ผ่านเกณฑ์ คือ เท่ากับ ≥ ๙๐</t>
  </si>
  <si>
    <t>จำนวนจังหวัดที่มีการดำเนินงานตามกระบวนการตำบลต้นแบบด้านการดูแลสุขภาพผู้สูงอายุระยะยาว (LTC)</t>
  </si>
  <si>
    <t>๐๓๐๙</t>
  </si>
  <si>
    <t>ร้อยละของสถานประกอบการธุรกิจบริการสุขภาพได้คุณภาพตามมาตรฐานที่กำหนด</t>
  </si>
  <si>
    <t>จำนวนสถานประกอบการธุรกิจบริการสุขภาพที่ได้รับการขึ้นทะเบียนรับรองมาตรฐานตามกฎหมาย</t>
  </si>
  <si>
    <t>จำนวนสถานประกอบการธุรกิจบริการสุขภาพที่ได้รับการขึ้นทะเบียนรับรองมาตรฐานตามกฎหมายและไม่ถูกเพิกถอนใบรับรอง</t>
  </si>
  <si>
    <t>๐๓๑๐</t>
  </si>
  <si>
    <t>ร้อยละของสถานบริการสาธารณสุขของรัฐผ่านเกณฑ์มาตรฐานการให้บริการนวดไทย</t>
  </si>
  <si>
    <t>จำนวนสถานบริการสาธารณสุขของรัฐที่มีการเปิดให้บริการนวดไทย</t>
  </si>
  <si>
    <t>จำนวนสถานบริการสาธารณสุขของรัฐที่ผ่านเกณฑ์มาตรฐาน</t>
  </si>
  <si>
    <t>๐๔๐๑</t>
  </si>
  <si>
    <t>ระดับความสำเร็จในการบริหารการเงินการคลังในระดับจังหวัด</t>
  </si>
  <si>
    <t>๑) มีกระบวนการบริหารการควบคุมภายในตามมาตรฐานราชการ</t>
  </si>
  <si>
    <t>๒) มีกระบวนการพัฒนาระบบบัญชีตามเกณฑ์คุณภาพบัญชี</t>
  </si>
  <si>
    <t>๓) มีกระบวนการพัฒนาบริหารการเงินการคลังให้เกิดประสิทธิภาพ</t>
  </si>
  <si>
    <t>ระดับ ๑</t>
  </si>
  <si>
    <t>ระดับ ๒</t>
  </si>
  <si>
    <t>ระดับ ๓</t>
  </si>
  <si>
    <t>ระดับ ๔</t>
  </si>
  <si>
    <t>ระดับ ๕</t>
  </si>
  <si>
    <t>มีคณะทำงาน,มีการประชุมอย่างน้อยทุกไตรมาส</t>
  </si>
  <si>
    <t>มีแผนงานโครงการ</t>
  </si>
  <si>
    <t>ดำเนินการตามแผน,มีรายงานผลค้นพบความเสี่ยงการเงินการคลังอย่างน้อย ๑ เรื่อง</t>
  </si>
  <si>
    <t>มีการปรับปรุงพัฒนา แก้ไข</t>
  </si>
  <si>
    <t>มีผลพัฒนาในระดับดีและมี Best Practice</t>
  </si>
  <si>
    <t>๐๔๐๑(๑)</t>
  </si>
  <si>
    <t>๐๔๐๑(๒)</t>
  </si>
  <si>
    <t>มีคณะทำงานพัฒนาและตรวจสอบความถูกต้องทางบัญชี</t>
  </si>
  <si>
    <t>มีแผนงานโครงการพัฒนาและความถูกต้องทางบัญชี</t>
  </si>
  <si>
    <t>ดำเนินการตามแผน,มีรายงานพัฒนาและตรวจสอบความถูกต้อง</t>
  </si>
  <si>
    <t>มีคณะทำงานระดับจังหวัดและรพ.ในการจัดสรรงบกองทุนและเฝ้าระวังการเงินการคลัง,มีประชุมอย่างน้อยทุกไตรมาส</t>
  </si>
  <si>
    <t>มีผลการจัดสรรงบที่ชัดเจน,มีแผนงานโครงการในการวิเคราะห์ข้อมูลสถานการณ์ทางการเงินโดยใช้ตัวชี้วัดทางการเงิน ๗ ตัว</t>
  </si>
  <si>
    <t>ดำเนินการตามแผน,มีรายงานผลการวิเคราะห์และแนวทางแก้ไขเรื่องงบประมาณที่ได้รับและการบริหารการเงินการคลัง</t>
  </si>
  <si>
    <t>มีการปรับปรุงพัฒนา แก้ไขปัญหาทางการเงินการคลังตามประเด็นที่เฝ้าระวัง</t>
  </si>
  <si>
    <t>๐๔๐๑(๓)</t>
  </si>
  <si>
    <t>๐๔๐๒</t>
  </si>
  <si>
    <t>ระดับความสำเร็จของจังหวัดในการบริหารจัดการบุคลากร</t>
  </si>
  <si>
    <t>มีการแต่งตั้งคณะกรรมการบริหารบุคลากรสาธารณสุข ระดับจังหวัด</t>
  </si>
  <si>
    <t> มีการจัดทำ แนวทาง/มาตรการในการบริหารบุคลากร</t>
  </si>
  <si>
    <t> มีการจัดทำแผนด้านการบริหารจัดการบุคลากรที่ครอบคลุมทั้ง ๔ ประเด็น</t>
  </si>
  <si>
    <t> มีการดำเนินการตามแผนด้านการบริหารทรัพยากรบุคคล ได้ครอบคลุมมากกว่าหรือเท่ากับร้อยละ ๗๐ ของเป้าหมายในแผนงาน</t>
  </si>
  <si>
    <t> ติดตามและประเมินผล การดำเนินงานตามแผนด้านการบริหารบุคคล และสรุปรายงานผลการดำเนินงาน ครบทุกแผนงาน</t>
  </si>
  <si>
    <t>๐๔๐๓</t>
  </si>
  <si>
    <t>ระดับความสำเร็จตามแผนบริหารความเสี่ยงของจังหวัดและเครือข่ายบริการ (CUP)</t>
  </si>
  <si>
    <t>มีการแต่งตั้งคณะกรรมการบริหารความเสี่ยงของจังหวัดและ CUP</t>
  </si>
  <si>
    <t>มีการวิเคราะห์และจัดทำแผนบริหารความเสี่ยงครอบคลุมด้านการเงิน ด้านการบริหารบุคคล และด้านกฎหมายหรือระเบียบปฏิบัติ</t>
  </si>
  <si>
    <t>มีการดำเนินการตามแผนบริหารความเสี่ยงได้ครอบคลุมตามเป้าหมาย</t>
  </si>
  <si>
    <t>มีการกำกับการติดตามประเมินผล</t>
  </si>
  <si>
    <t>มีรายงานผลการดำเนินงานตามแผนบริหารความเสี่ยงและรายงานต่อผู้ว่าราชการจังหวัดและผู้ตรวจราชการ</t>
  </si>
  <si>
    <t>๐๔๐๔</t>
  </si>
  <si>
    <t>ระดับความสำเร็จของการสร้างเสริมวัฒนธรรมองค์กรที่ดีด้านการพัฒนา คุณธรรม จริยธรรม</t>
  </si>
  <si>
    <t>- มีการแต่งตั้งคณะกรรมการดำเนินงานพัฒนาคุณธรรมจริยธรรมระดับจังหวัด</t>
  </si>
  <si>
    <t>- มีการจัดทำแผนงานพัฒนาคุณธรรมจริยธรรม</t>
  </si>
  <si>
    <t>- มีการกำหนดหัวข้อการพัฒนาคุณธรรมจริยธรรมของจังหวัดและเครือข่ายบริการสุขภาพ (CUP)</t>
  </si>
  <si>
    <t>- มีการพัฒนาวัฒนธรรมองค์กรด้านคุณธรรมจริยธรรม โดยมีกิจกรรม/กระบวนการติดตามให้สอดคล้องตามแผนที่กำหนด ๑-๓ เรื่อง</t>
  </si>
  <si>
    <t>- มีตัวอย่าง/ผลงานการสร้างเสริมวัฒนธรรมองค์กรที่ดีอย่างเป็นรูปธรรม</t>
  </si>
  <si>
    <t>- มีการถ่ายทอดและแลกเปลี่ยนเรียนรู้ผลงานตัวอย่างทั้งภายในและภายนอกหน่วยงาน</t>
  </si>
  <si>
    <t>การตอบโต้ภาวะฉุกเฉินทางสาธารณสุข (Pher)</t>
  </si>
  <si>
    <t>๐๒๐๔(๑.๑)</t>
  </si>
  <si>
    <t>๐๒๐๔(๑.๒)</t>
  </si>
  <si>
    <t>๑) จังหวัดมีแผนปฏิบัติการเตรียมความพร้อมด้านการแพทย์และสาธารณสุขที่เป็นปัญหาสำคัญของพื้นที่</t>
  </si>
  <si>
    <t>๒) หน่วยงานสาธารณสุขมีการซ้อมแผนเตรียมพร้อมด้านการแพทย์และการสาธารณสุข</t>
  </si>
  <si>
    <t>๑) ระบบสนับสนุนการดำเนินงาน</t>
  </si>
  <si>
    <t>๒) กระบวนการดำเนินงาน</t>
  </si>
  <si>
    <t>๓) ผลผลิตการดำเนินงาน</t>
  </si>
  <si>
    <r>
      <rPr>
        <i/>
        <sz val="11"/>
        <rFont val="Calibri"/>
        <family val="2"/>
      </rPr>
      <t xml:space="preserve">≥ </t>
    </r>
    <r>
      <rPr>
        <i/>
        <sz val="12"/>
        <rFont val="TH SarabunPSK"/>
        <family val="2"/>
      </rPr>
      <t>ร้อยละ ๖๐</t>
    </r>
  </si>
  <si>
    <t xml:space="preserve"> หนึ่งตำบลต้นแบบ</t>
  </si>
  <si>
    <t xml:space="preserve">จังหวัดสุพรรณบุรี  สรุปผลการดำเนินการตามแนวทางการตรวจราชการและนิเทศงาน กรณีปกติ  กระทรวงสาธารณสุข  ประจำปีงบประมาณ ๒๕๕๔   (ระหว่างเดือนตุลาคม ๒๕๕๓ ถึง เดือน มีนาคม ๒๕๕๔) </t>
  </si>
  <si>
    <t>๑ รพ.สต./๑ หมู่บ้าน (ชุมชน)</t>
  </si>
  <si>
    <t xml:space="preserve"> </t>
  </si>
  <si>
    <t>(ส่งเสริม)</t>
  </si>
  <si>
    <t>(NCD)</t>
  </si>
  <si>
    <t>(ทันตสาธารณสุข)</t>
  </si>
  <si>
    <t>(ประกันสุขภาพ)</t>
  </si>
  <si>
    <t>(ควบคุมโรค)</t>
  </si>
  <si>
    <t>(คบส.)</t>
  </si>
  <si>
    <t>(อนามัยสิ่งแวดล้อม)</t>
  </si>
  <si>
    <t>(HR)</t>
  </si>
  <si>
    <t>(พัฒนาคุณภาพ)</t>
  </si>
  <si>
    <t>(พัฒนายุทธศาสตร์)</t>
  </si>
  <si>
    <t>(แพทย์แผนไทย)</t>
  </si>
  <si>
    <t>(นิติการ)</t>
  </si>
  <si>
    <t>(บริหาร)</t>
  </si>
  <si>
    <t xml:space="preserve">        ผลงานในภาพรวมของจังหวัด</t>
  </si>
  <si>
    <t xml:space="preserve">     ผลงานในภาพรวมของจังหวัด</t>
  </si>
  <si>
    <t xml:space="preserve">    ผลงานในภาพรวมของจังหวัด</t>
  </si>
  <si>
    <t xml:space="preserve">     ผลงานในภาพรวมของจัหวัด</t>
  </si>
  <si>
    <t xml:space="preserve">      ผลงานในภาพรวมของจังหวัด</t>
  </si>
  <si>
    <t xml:space="preserve">                          ผลงานในภาพรวมของจังหวัด</t>
  </si>
  <si>
    <t>มี</t>
  </si>
  <si>
    <t>ไม่มี</t>
  </si>
  <si>
    <t>-</t>
  </si>
  <si>
    <t xml:space="preserve">    ผลงานในภาพโรงพยาบาล</t>
  </si>
  <si>
    <t>1.3 - 1.9</t>
  </si>
  <si>
    <t>0.8 - 1.2</t>
  </si>
  <si>
    <t>0.7 - 0.9</t>
  </si>
  <si>
    <t>0.6 - 0.8</t>
  </si>
  <si>
    <t>0.4 - 0.6</t>
  </si>
  <si>
    <r>
      <rPr>
        <b/>
        <i/>
        <sz val="11"/>
        <rFont val="Calibri"/>
        <family val="2"/>
      </rPr>
      <t xml:space="preserve">≥ </t>
    </r>
    <r>
      <rPr>
        <b/>
        <i/>
        <sz val="12"/>
        <rFont val="TH SarabunPSK"/>
        <family val="2"/>
      </rPr>
      <t>ร้อยละ ๖๐</t>
    </r>
  </si>
  <si>
    <t>ค่า Unit Cost ผู้ป่วยนอก เฉลี่ยระดับประเทศ แยกตามระดับของหน่วยบริการ</t>
  </si>
  <si>
    <t>ค่า Unit Cost ผู้ป่วยนอก แยกตามหน่วยบริการ</t>
  </si>
  <si>
    <t xml:space="preserve">              (รพ.บางปลาม้า)</t>
  </si>
  <si>
    <t xml:space="preserve">   อยู่ระหว่างดำเนินการ</t>
  </si>
  <si>
    <t>ลดลงจากปี๕๓ อย่างน้อยร้อยละ ๓</t>
  </si>
  <si>
    <t xml:space="preserve">   สสจ.สุพรรณบุรีเป็นผู้ดำเนินการปีละ ๑ ครั้ง ในเดือนเมษายน ๒๕๕๔</t>
  </si>
  <si>
    <t xml:space="preserve">   สสจ.สุพรรณบุรี ไม่มีสถานประกอบการุรกิจบริการสุขภาพยื่นขอรับรองคุณภาพมาตรฐานตามกฎหมาย</t>
  </si>
  <si>
    <t xml:space="preserve">     ๑) มีการทักทายโดยการไหว้ตอนเช้า   ๒) มีการปฏิบัติตามจรรยาบรรณวิชาชีพ</t>
  </si>
  <si>
    <t xml:space="preserve">     ๑) มีการเปิดเสียงตามสายเกี่ยวกับธรรมะให้ผู้ป่วยฟัง  ๒) มีการจัดอบรมให้ความรู้เรื่องคุณธรรมจริยธรรมแก่บุคลากร ๓) มีการปฏิบัติศาสนกิจทั้งภายในและภายนอกหน่วยงาน</t>
  </si>
  <si>
    <t xml:space="preserve">จังหวัดสุพรรณบุรี  สรุปผลการดำเนินการตามแนวทางการตรวจราชการและนิเทศงาน กรณีปกติ  กระทรวงสาธารณสุข  ประจำปีงบประมาณ ๒๕๕๔   (ระหว่างเดือนตุลาคม ๒๕๕๓ ถึง เดือน ธันวาคม ๒๕๕๓) </t>
  </si>
  <si>
    <t xml:space="preserve">     ผลงานในภาพรวมของอำเภอ</t>
  </si>
  <si>
    <t xml:space="preserve">    ผลงานเป็นภาพรวมของอำเภอ</t>
  </si>
  <si>
    <t>จำนวนผู้พยายามฆ่าตัวตายไม่สำเร็จทั้งหมด</t>
  </si>
  <si>
    <t>อัตราการฆ่าตัวตายสำเร็จต่อประชากรแสนคนลดลงจากปีที่ผ่านมา (ประเทศ : ไม่เกิน 6.5 ต่อประชากรแสรคน)</t>
  </si>
  <si>
    <r>
      <t xml:space="preserve">อัตราป่วยด้วยโรคเบาหวาน ปีงบประมาณ ๒๕๕๔          </t>
    </r>
    <r>
      <rPr>
        <sz val="12"/>
        <color rgb="FFFF0000"/>
        <rFont val="TH SarabunPSK"/>
        <family val="2"/>
      </rPr>
      <t>(๓ เดือน)</t>
    </r>
  </si>
  <si>
    <r>
      <t xml:space="preserve">อัตราป่วยด้วยโรคความดันโลหิตสูง ปีงบประมาณ ๒๕๕๔ </t>
    </r>
    <r>
      <rPr>
        <sz val="12"/>
        <color rgb="FFFF0000"/>
        <rFont val="TH SarabunPSK"/>
        <family val="2"/>
      </rPr>
      <t>(๓ เดือน)</t>
    </r>
  </si>
  <si>
    <t>อัตราป่วยด้วยโรคเบาหวาน ปีงบประมาณ ๒๕๕๓ (๑๒ เดือน)</t>
  </si>
  <si>
    <t>อัตราป่วยด้วยโรคความดันโลหิตสูง  ปีงบประมาณ ๒๕๕๓ (๑๒ เดือน)</t>
  </si>
  <si>
    <t>จำนวนผู้พยายามฆ่าตัวตายซ้ำ ปี ๒๕๕๔  (๓ เดือน)</t>
  </si>
  <si>
    <t>อัตราการฆ่าตัวตายสำเร็จต่อประชากรแสนคนลดลงจากปีที่ผ่านมา (ประเทศ ไม่เกิน ๖.๕ ต่อประชากรแสนคน)</t>
  </si>
  <si>
    <t>อัตราการฆ่าตัวตายสำเร็จ ปี ๒๕๕๔  (๓ เดือน)</t>
  </si>
  <si>
    <t>อัตราการฆ่าตัวตายสำเร็จ ปี ๒๕๕๓  (๑๒ เดือน)</t>
  </si>
  <si>
    <t xml:space="preserve">    ผลงานในภาพรวมของอำเภอ</t>
  </si>
  <si>
    <t>อัตราการพยายามฆ่าตัวตายซ้ำ ปี ๒๕๕๓ (๑๒ เดือน)</t>
  </si>
  <si>
    <t>อัตราการพยายามฆ่าตัวตายซ้ำ ปี ๒๕๕๔  (๓ เดือน)</t>
  </si>
  <si>
    <t>จำนวนผู้พยายามฆ่าตัวตายซ้ำ ปี ๒๕๕๓  (๑๒ เดือน)</t>
  </si>
  <si>
    <r>
      <t>ร้อยละของการถูกปฏิเสธการส่งต่อผู้ป่วย</t>
    </r>
    <r>
      <rPr>
        <b/>
        <sz val="12"/>
        <rFont val="TH SarabunPSK"/>
        <family val="2"/>
      </rPr>
      <t>ปี ๒๕๕๓</t>
    </r>
  </si>
  <si>
    <r>
      <t>ร้อยละของการถูกปฏิเสธการส่งต่อผู้ป่วยภายใน</t>
    </r>
    <r>
      <rPr>
        <b/>
        <sz val="12"/>
        <rFont val="TH SarabunPSK"/>
        <family val="2"/>
      </rPr>
      <t>ปี ๒๕๕๓</t>
    </r>
  </si>
  <si>
    <t>ลดลง</t>
  </si>
  <si>
    <t>เพิ่มขึ้น</t>
  </si>
  <si>
    <t>จังหวัดมีระบบการประเมินผลการดำเนินงานการให้บริการสุขภาพทั้ง ๔ ด้าน</t>
  </si>
  <si>
    <t>ตามตัวชี้วัดการตรวจราชการและนิเทศงานกระทรวงสาธารณสุข (E-Inspection) ปีงบประมาณ ๒๕๕๔</t>
  </si>
  <si>
    <t>สรุปผลการดำเนินงานจังหวัดสุพรรณบุรี</t>
  </si>
  <si>
    <t>สามารถ download ได้ที่ http://www.spo.moph.go.th/web/dplan/</t>
  </si>
  <si>
    <t>ตัวชี้วัด</t>
  </si>
  <si>
    <t>รหัสย่อย</t>
  </si>
  <si>
    <t>อัตราเพิ่มของการเข้ารับการรักษาตัวในโรงพยาบาลด้วยโรคความดันโลหิตสูงลดลงจากฐานข้อมูลปี ๒๕๕๓ อย่างน้อย   ร้อยละ ๓</t>
  </si>
  <si>
    <t>อัตราเพิ่มของการเข้ารับการรักษาตัวในโรงพยาบาลด้วยโรคเบาหวานลดลงจากฐานข้อมูลปี ๒๕๕๓ อย่างน้อย       ร้อยละ ๓</t>
  </si>
  <si>
    <t xml:space="preserve">    ผ่านเกณฑ์    The must</t>
  </si>
  <si>
    <t xml:space="preserve">    ผ่านเกณฑ์    The best</t>
  </si>
  <si>
    <t>จังหวัดมีระบบการประเมินผลการ</t>
  </si>
  <si>
    <t xml:space="preserve">ร้อยละของการถูกปฏิเสธการส่งต่อผู้ป่วย </t>
  </si>
  <si>
    <t>๔ ระดับ ลดลงจากปี ๒๕๕๓</t>
  </si>
  <si>
    <t>จากปี ๒๕๕๓</t>
  </si>
  <si>
    <r>
      <t>ร้อยละของการถูกปฎิเสธการส่งต่อผู้ป่วย</t>
    </r>
    <r>
      <rPr>
        <u/>
        <sz val="14"/>
        <rFont val="TH SarabunPSK"/>
        <family val="2"/>
      </rPr>
      <t>ภายในจังหวัด</t>
    </r>
  </si>
  <si>
    <r>
      <t>ร้อยละของการถูกปฎิเสธการส่งต่อผู้ป่วย</t>
    </r>
    <r>
      <rPr>
        <u/>
        <sz val="14"/>
        <rFont val="TH SarabunPSK"/>
        <family val="2"/>
      </rPr>
      <t>ภายในเขต</t>
    </r>
  </si>
  <si>
    <r>
      <t>ร้อยละของการถูกปฎิเสธการส่งต่อผู้ป่วย</t>
    </r>
    <r>
      <rPr>
        <u/>
        <sz val="14"/>
        <rFont val="TH SarabunPSK"/>
        <family val="2"/>
      </rPr>
      <t>ข้ามเขต</t>
    </r>
  </si>
  <si>
    <r>
      <t>ร้อยละของการถูกปฎิเสธการส่งต่อผู้ป่วย</t>
    </r>
    <r>
      <rPr>
        <u/>
        <sz val="14"/>
        <rFont val="TH SarabunPSK"/>
        <family val="2"/>
      </rPr>
      <t>ส่วนกลาง</t>
    </r>
  </si>
  <si>
    <t>สัดส่วนของผู้ป่วยวิกฤติที่มารับบริการโดยระบบ EMS ต่อจำนวนผู้ป่วยฉุกเฉินทั้งหมดที่มาโดยระบบ EMS ที่ ER</t>
  </si>
  <si>
    <t>J</t>
  </si>
  <si>
    <t>L</t>
  </si>
  <si>
    <t>๐๒๐๕</t>
  </si>
  <si>
    <t>จังหวัดมีแผนบูรณาการงานส่งเสริมสุขภาพและป้องกันโรคเชิงรุกระดับจังหวัด</t>
  </si>
  <si>
    <t>มีระบบการ</t>
  </si>
  <si>
    <t>อัตราการพยายามฆ่าตัวตายซ้ำ ปี ๒๕๕๔  (๖ เดือน)</t>
  </si>
  <si>
    <t>จำนวนผู้พยายามฆ่าตัวตายซ้ำ ปี ๒๕๕๔  (๖ เดือน)</t>
  </si>
  <si>
    <t>อัตราการฆ่าตัวตายสำเร็จ ปี ๒๕๕๔  (๖ เดือน)</t>
  </si>
  <si>
    <t>จำนวนการฆ่าตัวตายสำเร็จทั้งหมด  (๖ เดือน)</t>
  </si>
  <si>
    <t>๑) มีกระบวนการบริหารการควบคุมภายในตามมาตรฐานราชการ (๒๐%)</t>
  </si>
  <si>
    <t>๒) มีกระบวนการพัฒนาระบบบัญชีตามเกณฑ์คุณภาพบัญชี(๒๐%)</t>
  </si>
  <si>
    <t>๓) มีกระบวนการพัฒนาบริหารการเงินการคลังให้เกิดประสิทธิภาพ (๖๐%)</t>
  </si>
  <si>
    <t>(๒๐X+๒๐Y+๖๐Z)/๑๐๐</t>
  </si>
  <si>
    <t>เท่ากับ ๕</t>
  </si>
  <si>
    <t>ยังไม่มีการกำกับติดตามประเมินผลและรายงานผลการดำเนินงานตามแผนบริหารความเสี่ยงและรายงานต่อผู้ว่าราชการจังหวัดและผู้ตรวจราชการ</t>
  </si>
  <si>
    <t>จำนวนจังหวัดที่มีผลการดำเนินโครงการสนองน้ำพระราชหฤทัยใน</t>
  </si>
  <si>
    <t>หลวงทรงห่วงใยสุขภาพประชาชนในระดับดีมากถึงดีเยี่ยม</t>
  </si>
  <si>
    <t xml:space="preserve"> มีการพัฒนาวัฒนธรรมองค์กรด้านคุณธรรมจริยธรรม โดยมีกิจกรรม/กระบวนการติดตามให้สอดคล้องตามแผนที่กำหนด ๑-๓ เรื่อง</t>
  </si>
  <si>
    <t>ยังไม่มีการการจัดทำแผนงานพัฒนาคุณธรรมจริยธรรม/กำหนดหัวข้อการพัฒนาคุณธรรมจริยธรรมของจังหวัดและเครือข่ายบริการสุขภาพ (CUP)/การพัฒนาวัฒนธรรมองค์กรด้านคุณธรรมจริยธรรม โดยมีกิจกรรม/กระบวนการติดตามให้สอดคล้องตามแผนที่กำหนด ๑-๓ เรื่อง</t>
  </si>
  <si>
    <t>ร้อยละสตรีที่มีอายุ ๓๐-๖๐ ปี  ได้รับการตรวจมะเร็ง    ปากมดลูก</t>
  </si>
  <si>
    <t>1.6</t>
  </si>
  <si>
    <t>1.0</t>
  </si>
  <si>
    <t>0.9</t>
  </si>
  <si>
    <t>0.7</t>
  </si>
  <si>
    <t>0.6</t>
  </si>
  <si>
    <t>0.8</t>
  </si>
  <si>
    <t>0.5</t>
  </si>
  <si>
    <t xml:space="preserve"> ค่าน้ำหนักสัมพัทธ์ (RW) ของผู้ป่วยในทั้งหมด</t>
  </si>
  <si>
    <t xml:space="preserve"> จำนวนผู้ป่วยในที่จำหน่ายทั้งหมด</t>
  </si>
  <si>
    <t xml:space="preserve"> -</t>
  </si>
  <si>
    <t>ดำเนินการประเมินตามเกณฑ์ในเดือนมีนาคม ๒๕๕๔</t>
  </si>
  <si>
    <t>1 ตำบล (ต้นคราม)</t>
  </si>
  <si>
    <t>1 ตำบล(หัวโพธิ์)</t>
  </si>
  <si>
    <t xml:space="preserve">       ผลงานของรพ.</t>
  </si>
  <si>
    <t xml:space="preserve">    ผลงานในภาพของโรงพยาบาล</t>
  </si>
  <si>
    <t>(รร.วัดด่านช้าง)</t>
  </si>
  <si>
    <t>(รร.เทศบาล 4 วัดโพธิ์อ้น)</t>
  </si>
  <si>
    <t xml:space="preserve">     เป็นผลงาน ๔ เดือน (ต.ค.๕๓ -ม.ค.๕๔)</t>
  </si>
  <si>
    <t>(รร.วัดคลองโมง)</t>
  </si>
  <si>
    <t xml:space="preserve">       หน่วยบริการอยู่ระหว่างการเปลี่ยนผังบัญชียังไม่สามารถคำนวณ unit cost ได้</t>
  </si>
  <si>
    <t xml:space="preserve">     อยู่ระหว่างรอผลการประเมินตามเกณฑ์ที่กำหนด</t>
  </si>
  <si>
    <t>ร้อยละ ๕๖.๙๐</t>
  </si>
  <si>
    <t>๑๗๔ แห่ง</t>
  </si>
  <si>
    <t>๑๘๔ แห่ง</t>
  </si>
  <si>
    <t xml:space="preserve"> (รพ. ๑๐ แห่ง และ สอ. ๑๗๔ แห่ง)</t>
  </si>
  <si>
    <t xml:space="preserve">ดำเนินงานการให้บริการสุขภาพทั้ง      </t>
  </si>
  <si>
    <t>๔ ด้าน</t>
  </si>
  <si>
    <t>รพศ.</t>
  </si>
  <si>
    <t>รพท.</t>
  </si>
  <si>
    <t>รายงานผล</t>
  </si>
  <si>
    <t>ผ่านทาง data</t>
  </si>
  <si>
    <t>ดำเนินงานโดย</t>
  </si>
  <si>
    <t>๑.๓ - ๑.๙</t>
  </si>
  <si>
    <t>๐.๘ - ๑.๒</t>
  </si>
  <si>
    <t>๐.๗ - ๐.๙</t>
  </si>
  <si>
    <t>๐.๔ - ๐.๖</t>
  </si>
  <si>
    <t>รพช.  ๖๐ เตียง (ค่าเฉลี่ยของ ๕  แห่ง)</t>
  </si>
  <si>
    <t>รพช. ๑๒๐  เตียง (ค่าเฉลี่ยของ  ๒  แห่ง)</t>
  </si>
  <si>
    <t>รพช. ๙๐ เตียง</t>
  </si>
  <si>
    <t>๐.๖ -๐.๘</t>
  </si>
  <si>
    <t xml:space="preserve">อัตราการฆ่าตัวตายสำเร็จต่อประชากรแสนคนลดลงจากปีที่ผ่านมา (ประเทศ : ไม่เกิน 6.5 ต่อประชากรแสรคน)  </t>
  </si>
  <si>
    <r>
      <rPr>
        <b/>
        <u/>
        <sz val="16"/>
        <color theme="1"/>
        <rFont val="TH SarabunPSK"/>
        <family val="2"/>
      </rPr>
      <t>หมายเหตุ</t>
    </r>
    <r>
      <rPr>
        <b/>
        <sz val="16"/>
        <color theme="1"/>
        <rFont val="TH SarabunPSK"/>
        <family val="2"/>
      </rPr>
      <t xml:space="preserve">   </t>
    </r>
    <r>
      <rPr>
        <b/>
        <sz val="16"/>
        <color theme="1"/>
        <rFont val="Wingdings"/>
        <charset val="2"/>
      </rPr>
      <t xml:space="preserve">J </t>
    </r>
    <r>
      <rPr>
        <b/>
        <sz val="16"/>
        <color theme="1"/>
        <rFont val="TH SarabunPSK"/>
        <family val="2"/>
      </rPr>
      <t>ผ่านเกณฑ์ที่กำหนด</t>
    </r>
    <r>
      <rPr>
        <b/>
        <sz val="16"/>
        <color theme="1"/>
        <rFont val="Wingdings"/>
        <charset val="2"/>
      </rPr>
      <t xml:space="preserve">  </t>
    </r>
  </si>
  <si>
    <r>
      <t xml:space="preserve">               </t>
    </r>
    <r>
      <rPr>
        <b/>
        <sz val="16"/>
        <color theme="1"/>
        <rFont val="Wingdings"/>
        <charset val="2"/>
      </rPr>
      <t xml:space="preserve">L </t>
    </r>
    <r>
      <rPr>
        <b/>
        <sz val="16"/>
        <color theme="1"/>
        <rFont val="TH SarabunPSK"/>
        <family val="2"/>
      </rPr>
      <t>ไม่ผ่านเกณฑ์ที่กำหนด</t>
    </r>
  </si>
  <si>
    <t xml:space="preserve"> โรงพยาบาลทุกแห่งสมัครเข้าร่วมโครงการและผ่านเกณฑ์การประเมิน</t>
  </si>
  <si>
    <t xml:space="preserve"> โรงพยาบาลจำนวน ๑๐ แห่ง และสถานีอนามัยจำนวน ๘๖ แห่ง</t>
  </si>
  <si>
    <t xml:space="preserve">     จังหวัดละ    ๓ แห่ง</t>
  </si>
  <si>
    <t>๒ ตำบล</t>
  </si>
  <si>
    <t>center และ</t>
  </si>
  <si>
    <t>ปกติ</t>
  </si>
  <si>
    <t>ระบบรายงาน</t>
  </si>
  <si>
    <t xml:space="preserve"> รร.วัดด่านช้าง อ.ด่านช้าง ,รร.เทศบาล 4 วัดโพธิ์อ้น อ.สองพี่น้อง, รร.วัดคลองโมง อ.บางปลาม้า</t>
  </si>
  <si>
    <t xml:space="preserve"> ตำบลต้นคราม อำเภอบางปลาม้า ,ตำบลหัวโพธิ์ อำเภอสองพี่น้อง</t>
  </si>
  <si>
    <t xml:space="preserve"> ไม่มีสถานประกอบการธุรกิจบริการสุขภาพยื่นขอรับรองคุณภาพมาตรฐานตามกฎหมาย</t>
  </si>
  <si>
    <t xml:space="preserve">  อำเภอละ ๒ แห่ง รวม ๒๐ แห่ง</t>
  </si>
  <si>
    <t>อัตราadmitด้วยโรคความดันโลหิตสูง ปีงบประมาณ ๒๕๕๓</t>
  </si>
  <si>
    <t>- จำนวนผู้ป่วยadmitโรคความดันโลหิตสูงปีงบประมาณ ๒๕๕๔</t>
  </si>
  <si>
    <t>อัตราadmitด้วยโรคเบาหวาน ปีงบประมาณ ๒๕๕๓</t>
  </si>
  <si>
    <t>- จำนวนผู้ป่วยadmitโรคเบาหวานปีงบประมาณ ๒๕๕๔</t>
  </si>
  <si>
    <t xml:space="preserve">อัตราadmitด้วยโรคเบาหวาน ปีงบประมาณ ๒๕๕๔         </t>
  </si>
  <si>
    <t>อัตราadmitด้วยโรคความดันโลหิตสูง ปีงบประมาณ ๒๕๕๔</t>
  </si>
  <si>
    <t xml:space="preserve"> (๑๒ เดือน)</t>
  </si>
  <si>
    <t>(๖ เดือน)</t>
  </si>
  <si>
    <t xml:space="preserve">   ผลงานในภาพของโรงพยาบาล</t>
  </si>
  <si>
    <t>ลดลงจากปี ๕๓ อย่างน้อยร้อยละ ๓</t>
  </si>
  <si>
    <t xml:space="preserve">    ผลงานในภาพของอำเภอ</t>
  </si>
  <si>
    <t xml:space="preserve">   ผลงานรวมในภาพอำเภอ</t>
  </si>
  <si>
    <t>ร้อยละสตรีกลุ่มเป้าหมายได้รับการตรวจมะเร็งปากมดลูกรวมถึงการได้รับ</t>
  </si>
  <si>
    <t>การรักษาเมื่อมีผลผิดปกติ</t>
  </si>
  <si>
    <t xml:space="preserve">   แหล่งข้อมูล จาก Data Center</t>
  </si>
  <si>
    <t xml:space="preserve">                                   ผลงานในภาพรวมของจังหวัด</t>
  </si>
  <si>
    <t>๑ ตำบลต้นแบบ</t>
  </si>
  <si>
    <t>๒ ตำบลต้นแบบ</t>
  </si>
  <si>
    <t xml:space="preserve">     ไม่เกิน      ร้อยละ ๕</t>
  </si>
  <si>
    <t xml:space="preserve"> ลดลง     </t>
  </si>
  <si>
    <t xml:space="preserve">  ลดลง    </t>
  </si>
  <si>
    <t>๐๑๐๑(๕)</t>
  </si>
  <si>
    <t>มากกว่า ๐.๘๘</t>
  </si>
  <si>
    <t xml:space="preserve">จังหวัดสุพรรณบุรี  สรุปผลการดำเนินการตามแนวทางการตรวจราชการและนิเทศงาน กรณีปกติ  กระทรวงสาธารณสุข  ประจำปีงบประมาณ ๒๕๕๔   (ระหว่างเดือนตุลาคม ๒๕๕๓ ถึง เดือน มิถุนายน ๒๕๕๔) </t>
  </si>
  <si>
    <t xml:space="preserve">จังหวัดสุพรรณบุรี  สรุปผลการดำเนินการตามแนวทางการตรวจราชการและนิเทศงาน กรณีปกติ  กระทรวงสาธารณสุข  ประจำปีงบประมาณ ๒๕๕๔   (ระหว่างเดือนตุลาคม ๒๕๕๓ ถึง เดือนมิถุนายน ๒๕๕๔) </t>
  </si>
  <si>
    <t xml:space="preserve">     มีการตรวจสอบภายในหน่วยรับการตรวจสอบตามแผนที่กำหนด พบว่าหน่วยรับตรวจส่วนมากเบิกจ่ายค่าตอบแทนตามระเบียบ ฯไว้เป็นแนวทาง</t>
  </si>
  <si>
    <t xml:space="preserve">     จังหวัดได้จัดทำคู่มือแนวทางการเบิกจ่ายค่าตอบแทนตามระเบียบ ฯ ไว้เป็นแนวทาง</t>
  </si>
  <si>
    <t xml:space="preserve">     หน่วยรับตรวจสามารถเบิกจ่ายได้ถูกต้อง</t>
  </si>
  <si>
    <t xml:space="preserve">     มีแผนงาน/โครงการพัฒนาและตรวจสอบความถูกต้อง โดยจัดทำโครงการเสริมทักษะในการทำบัญชีเกณฑ์คงค้าง</t>
  </si>
  <si>
    <t xml:space="preserve">     มีการตรวจสอบความถูกต้องทางบัญชี พบว่าในรอบตั้งแต่ ต.ค.๕๓-เม.ย.๕๔ รพ.มีความถูกต้อง ครบถ้วน ทันเวลา  คือรพศ.เจ้าพระยายมราช รพ.ดอนเจดีย์ รพ.สามชุก รพ.หนองหญ้าไซและลูกข่ายของรพ.ดอนเจดีย์</t>
  </si>
  <si>
    <t xml:space="preserve">     มีเกณฑ์การจัดสรรกองทุนชัดเจน โดยกันเงินไว้ที่จังหวัด ร้อยละ ๘.๕๖ จัดให้รพ. โดยปรับเกลี่ยต้องไม่น้อยกว่าปีที่ผ่านมา ส่วนสถานีอนามัยจัดให้ร้อยละ ๘๐ ก่อนและจ่ายตามผลงานร้อยละ ๒๐</t>
  </si>
  <si>
    <t xml:space="preserve">     มีการใช้ตัวชี้วัด ๗ ตัว มาใช้ในการวิเคราะห์ พบว่าในภาพรวมของจังหวัด รพ.ทุกแห่งส่วนใหญ่มีสภาพคล่องอยู่ในเกณฑ์ดี แต่ยังมีรพ.ที่เฝ้าระวังคือ รพ.หนองหญ้าไซ</t>
  </si>
  <si>
    <t xml:space="preserve">    มีการจัดทำแนวทางและมาตรการในการบริหารบุคคล ครอบคลุมทั้ง ๔ ประเด็น</t>
  </si>
  <si>
    <t xml:space="preserve">    มีการจัดทำแผนด้านบริหารจัดการบุคลากรครอบคลุม ๔ ประเด็น ผ่าน ๓ แผนงานจำนวน ๗ โครงการ</t>
  </si>
  <si>
    <t xml:space="preserve">   ดำเนินการตามแผนฯคลอบคลุม ร้อยละ ๗๑.๔๒ ของโครงการ</t>
  </si>
  <si>
    <t xml:space="preserve">    มีมาตรการติดตามการดำเนินการพัฒนาและประเมินครบทุกโครงการ</t>
  </si>
  <si>
    <t xml:space="preserve">     มีการแต่งตั้งคณะกรรมการบริหารความเสี่ยงทั้งในระดับจังหวัดและอำเภอมีการประชุม ๒ ครั้ง และจะมีการประชุมรายงานผลครั้งที่ ๓ ในปลายเดือนมิถุนายน</t>
  </si>
  <si>
    <t xml:space="preserve">     มีการวิเคราะห์และจัดทำแผนบริหารความเสี่ยงตามมาตรฐาน COSO ใน ๗ ขั้นตอน ถูกต้องครบถ้วนในระดับจังหวัดมีโครงการที่สำคัญ ๓ โครงการ และ ๑ กระบวนงาน</t>
  </si>
  <si>
    <t xml:space="preserve">    มีการจัดทำแผนและดำเนินการตามแผนบริหารความเสี่ยงในโครงการที่สำคัญครอบคลุมทั้งด้านการเงินบริหารบุคคลและด้านกฎหมายระเบียบปฏิบัติมีกิจกรรมที่ดำเนินการชัดเจน</t>
  </si>
  <si>
    <t xml:space="preserve">    มีการดำเนินการติดตามผลการดำเนินงานและแผนการใช้มาตรการจัดการความเสี่ยง และประเมินผลระดับความเสี่ยงในแต่ละปัจจัยเสี่ยงที่เกิดขึ้นอย่างชัดเจน</t>
  </si>
  <si>
    <t xml:space="preserve">    เตรียมรายงานผลในเดือนมิถุนายนนี้</t>
  </si>
  <si>
    <t xml:space="preserve">     หัวข้อการพัฒนาคุณธรรม ดังนี้ การทักทายและยกมือไหว้ตอนเช้า การปฏิบัติตามจริยธรรมวิชาชีพ  จิตอาสาในโรงพยาบาล การเปิดเสียงตามสายเกี่ยวกับธรรมะ</t>
  </si>
  <si>
    <t xml:space="preserve">     มีโครงการสำคัญ ๘ โครงการ ๒๔ กิจกรรม (ในทุกหน่วยงานของจังหวัด)</t>
  </si>
  <si>
    <t xml:space="preserve">     มีคณะกรรมการคุณธรรม ฯ ชัดเจน</t>
  </si>
  <si>
    <t xml:space="preserve">     จัดทำโครงการเพื่อแสวงหาส่งเสริมและยกย่องคนดี "คนดีศรีสาธารณสุข"</t>
  </si>
  <si>
    <t xml:space="preserve">     ปี ๒๕๕๔ คัดเลือกแล้ว ดังนี้ กลุ่มข้าราชการ คือ นายแพทย์เอลวิล เพชรปลูก กลุ่มพนักงาน/ลูกจ้าง คือนายดำรง ทัศน์ศรี จากรพ.เจ้าพระยายมราช</t>
  </si>
  <si>
    <t xml:space="preserve">     มีการถ่ายทอดและแลกเปลี่ยนชัดเจน</t>
  </si>
  <si>
    <t xml:space="preserve">     มีคณะกรรมการควบคุมภายในและมีการประชุมคณะกรรมการฯ</t>
  </si>
  <si>
    <t xml:space="preserve">     มีแผนงานในการตรวจสอบภายในหน่วยรับตรวจ</t>
  </si>
  <si>
    <t xml:space="preserve">     มีการแต่งตั้งคณะทำงานพัฒฯและตรวจสอบความถูกต้องของบัญชี และมีการประชุม</t>
  </si>
  <si>
    <t xml:space="preserve">     มีคณะกรรมการเฝ้าระวังติดตามสถานการณ์การเงินการคลังในระดับจังหวัดและโรงพยาบาล</t>
  </si>
  <si>
    <t xml:space="preserve">    มีการแต่งตั้งคณะกรรมการพัฒนากำลังคนระดับจังหวัด</t>
  </si>
  <si>
    <t>ร้อยละ ๘๕</t>
  </si>
  <si>
    <t xml:space="preserve">   ขณะนี้ได้แจ้งให้แหล่งผลิตให้ปรับปรุงคุณภาพมาตรฐานแล้ว  และประสานงานไปยังสสจ.ในจังหวัดที่เกี่ยวข้องดำเนินการฯในกรณีเป็นเกลือนอกพื้นที่</t>
  </si>
  <si>
    <t xml:space="preserve">จังหวัดสุพรรณบุรี  สรุปผลการดำเนินการตามแนวทางการตรวจราชการและนิเทศงาน กรณีปกติ  กระทรวงสาธารณสุข  ประจำปีงบประมาณ ๒๕๕๔  รอบ ๙ เดือน (ระหว่างเดือนตุลาคม ๒๕๕๓ ถึง เดือน มิถุนายน ๒๕๕๔) </t>
  </si>
  <si>
    <t xml:space="preserve">     ดำเนินการซ้อมแผนเตรียมรับการเกิดไข้หวัดนก และระบาดใหญ่ของโรคไข้หวัดใหญ่ เมื่อวันที่ ๒๔ มีนาคม ๒๕๕๔ ณ  หมู่ที่ ๑ ต.ปลายนา อ.ศรีประจันต์</t>
  </si>
  <si>
    <t xml:space="preserve">     มีการตรวจคัดกรองเพิ่มขึ้นจากไตรมาสแรก
ผลการคัดกรองเบาหวาน จากร้อยละ ๒๙.๔๕ เป็นร้อยละ ๘๒.๗๕</t>
  </si>
  <si>
    <t xml:space="preserve">     มีการผลักดันให้เกิดหมู่บ้าน/ชุมชนต้นแบบ (เกณฑ์ ๑ รพสต./๑หมู่บ้าน(ชุมชน) 
</t>
  </si>
  <si>
    <t xml:space="preserve">     จัดทำคำสั่งแต่งตั้ง
คณะกรรมการอำนวยการและคณะควบคุมโรคไม่ติดต่อเรื่อรัง (NCD Board) 
ระดับอำเภอเพิ่มเติม </t>
  </si>
  <si>
    <t xml:space="preserve">   สสจ.สุพรรณบุรีสุ่มตรวจเกลือด้วยชุด test kit  จำนวน ๒๐ ยี่ห้อ เฉพาะที่จำหน่ายในสุพรรณบุรี  พบว่า มีเกลือ 3 ยี่ห้อ ที่ไม่ผ่านมาตรฐาน  ได้แก่ ตรากุ้ง (สุพรรณฯ) ตรานกอินทรีย์ (กรุงเทพฯ) ตราเจดีย์ (นครปฐม)</t>
  </si>
  <si>
    <t>เพิ่มขึ้นจากปีที่ผ่านมา</t>
  </si>
  <si>
    <t>ค่า Unit Cost ผู้ป่วยนอก เฉลี่ยระดับประเทศ แยกตามระดับของหน่วยบริการ  (ต้นทุนบริการ)</t>
  </si>
  <si>
    <t xml:space="preserve">   มีคณะกรรมการพัฒนาระบบบริการทันตสุขภาพระดับจังหวัด</t>
  </si>
  <si>
    <t xml:space="preserve">   มีการจัดทำข้อมูลสารสนเทศที่จำเป็นต่อการดำเนินงานทันตสาธารณสุข</t>
  </si>
  <si>
    <t xml:space="preserve">   มีการจัดประชุมคณะกรรมการฯ เพื่อติดตามผลการดำเนินงานทันตสาธารณสุข และติดตามการใช้จ่ายงบประมาณ</t>
  </si>
  <si>
    <t xml:space="preserve">   รพ.บางปลาม้า</t>
  </si>
  <si>
    <t xml:space="preserve">   ข้อมูลจาก Data center ประมวลผล ณ วันที่ ๑๔ ก.ค.๕๔  (เฉพาะสิทธิ UC)</t>
  </si>
  <si>
    <t>42712.67</t>
  </si>
  <si>
    <t>10716.42</t>
  </si>
  <si>
    <t>6155.33</t>
  </si>
  <si>
    <t>5752.99</t>
  </si>
  <si>
    <t>3656.99</t>
  </si>
  <si>
    <t>2473.21</t>
  </si>
  <si>
    <t>2713.63</t>
  </si>
  <si>
    <t>2419.51</t>
  </si>
  <si>
    <t>1836.93</t>
  </si>
  <si>
    <t>1663.85</t>
  </si>
  <si>
    <t>(๙ เดือน)</t>
  </si>
  <si>
    <t>(ครั้ง)</t>
  </si>
  <si>
    <t xml:space="preserve">     เป็นผลงาน ๖ เดือน (ต.ค.๕๓ -มี.ค.๕๔)</t>
  </si>
  <si>
    <t xml:space="preserve">    และดำเนินการซ้อมแผนไข้หวัดนก ในวันที่ ๒๑ - ๒๒ กรกฎาคม ๒๕๕๔ ที่ ต.มะขามล้ม อ.บางปลาม้า และ ต.หนองขาม อ.หนองหญ้าไซ</t>
  </si>
  <si>
    <t>อัตราการพยายามฆ่าตัวตายซ้ำ ปี ๒๕๕๔  (๙ เดือน)</t>
  </si>
  <si>
    <t>จำนวนผู้พยายามฆ่าตัวตายซ้ำ ปี ๒๕๕๔  (๙เดือน)</t>
  </si>
  <si>
    <t>อัตราการฆ่าตัวตายสำเร็จ ปี ๒๕๕๔  (๙ เดือน)</t>
  </si>
  <si>
    <t>จำนวนการฆ่าตัวตายสำเร็จทั้งหมด  (๙ เดือน)</t>
  </si>
  <si>
    <t>ไม่ผ่านเกณฑ์</t>
  </si>
  <si>
    <t xml:space="preserve">   รอบ ๙ เดือน  เดือน กันยายน ๒๕๕๓ ถึง มิถุนายน ๒๕๕๔</t>
  </si>
  <si>
    <t xml:space="preserve">จังหวัดสุพรรณบุรี  สรุปผลการดำเนินการตามแนวทางการตรวจราชการและนิเทศงาน กรณีปกติ  กระทรวงสาธารณสุข  ประจำปีงบประมาณ ๒๕๕๔  รอบ ๙ เดือน (ระหว่างเดือนตุลาคม ๒๕๕๓ ถึง เดือน กันยายน ๒๕๕๔) </t>
  </si>
  <si>
    <t>(๑๒ เดือน)</t>
  </si>
  <si>
    <t>อัตราการพยายามฆ่าตัวตายซ้ำ ปี ๒๕๕๔  (๑๒ เดือน)</t>
  </si>
  <si>
    <t>จำนวนผู้พยายามฆ่าตัวตายซ้ำ ปี ๒๕๕๔  (๑๒เดือน)</t>
  </si>
  <si>
    <t>อัตราการฆ่าตัวตายสำเร็จ ปี ๒๕๕๔  (๑๒ เดือน)</t>
  </si>
  <si>
    <t>จำนวนการฆ่าตัวตายสำเร็จทั้งหมด  (๑๒ เดือน)</t>
  </si>
  <si>
    <t>ร้อยละ ๙๕.๕๓</t>
  </si>
  <si>
    <t>ร้อยละ ๐.๙๔</t>
  </si>
  <si>
    <t xml:space="preserve">    ลดลง     ร้อยละ ๒๔.๖๒</t>
  </si>
  <si>
    <t xml:space="preserve">    ลดลง     ร้อยละ ๒๒.๖๖</t>
  </si>
  <si>
    <t>ร้อยละ ๕.๙๐</t>
  </si>
  <si>
    <t>ร้อยละ ๑๑.๔๙</t>
  </si>
  <si>
    <t>๑๕ แห่ง</t>
  </si>
  <si>
    <t xml:space="preserve"> (รพ.เจ้าพระยายมราช,รพ.สมเด็จพระสังฆราชองค์ที่ ๑๗ ,รพ.ด่านช้าง,สองพี่น้อง ๔,อู่ทอง๓,สามชุก๕)</t>
  </si>
  <si>
    <t>ร้อยละ ๘๑.๗๘</t>
  </si>
  <si>
    <t>ร้อยละ ๙๗.๓๗</t>
  </si>
  <si>
    <t>ลดลงจากปีที่ผ่านมา (อัตรา ๖.๘๑/แสนปชก.)</t>
  </si>
  <si>
    <t>ลดลงจากปีที่ผ่านมา (อัตรา ๒.๒๓/แสนปชก.)</t>
  </si>
  <si>
    <t>๕ ระดับ</t>
  </si>
  <si>
    <t>ไม่ผ่าน</t>
  </si>
  <si>
    <t>ผ่าน/ไม่ผ่าน</t>
  </si>
  <si>
    <t xml:space="preserve"> เพิ่มขึ้น   (อัตรา ๓.๔๐/แสนประชากร)</t>
  </si>
  <si>
    <t xml:space="preserve">      ลดลง     ( อัตรา ๖.๑๐/แสนประชากร)</t>
  </si>
  <si>
    <t xml:space="preserve">สรุปผลการดำเนินการตามตัวชี้วัดตามแนวทางการตรวจราชการ (E-inspection) (๑ ตุลาคม ๒๕๕๓ - ๓๐ กันยายน ๒๕๕๔)  ปีงบประมาณ ๒๕๕๔   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</si>
</sst>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87" formatCode="_-* #,##0_-;\-* #,##0_-;_-* &quot;-&quot;??_-;_-@_-"/>
    <numFmt numFmtId="188" formatCode="0.0"/>
    <numFmt numFmtId="189" formatCode="#,##0_ ;\-#,##0\ "/>
    <numFmt numFmtId="190" formatCode="t0.0"/>
    <numFmt numFmtId="191" formatCode="#,##0.00_ ;\-#,##0.00\ "/>
  </numFmts>
  <fonts count="37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2"/>
      <color rgb="FFFF0000"/>
      <name val="TH SarabunPSK"/>
      <family val="2"/>
    </font>
    <font>
      <u/>
      <sz val="12"/>
      <name val="TH SarabunPSK"/>
      <family val="2"/>
    </font>
    <font>
      <sz val="10"/>
      <name val="TH SarabunPSK"/>
      <family val="2"/>
    </font>
    <font>
      <b/>
      <i/>
      <sz val="12"/>
      <name val="TH SarabunPSK"/>
      <family val="2"/>
    </font>
    <font>
      <b/>
      <i/>
      <sz val="11"/>
      <name val="TH SarabunPSK"/>
      <family val="2"/>
    </font>
    <font>
      <i/>
      <sz val="12"/>
      <name val="TH SarabunPSK"/>
      <family val="2"/>
    </font>
    <font>
      <i/>
      <sz val="11"/>
      <name val="TH SarabunPSK"/>
      <family val="2"/>
    </font>
    <font>
      <i/>
      <sz val="11"/>
      <name val="Calibri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i/>
      <sz val="10"/>
      <name val="TH SarabunPSK"/>
      <family val="2"/>
    </font>
    <font>
      <b/>
      <i/>
      <sz val="11"/>
      <name val="Calibri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color theme="1"/>
      <name val="TH SarabunPSK"/>
      <family val="2"/>
    </font>
    <font>
      <b/>
      <sz val="26"/>
      <name val="TH SarabunPSK"/>
      <family val="2"/>
    </font>
    <font>
      <sz val="26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u/>
      <sz val="14"/>
      <name val="TH SarabunPSK"/>
      <family val="2"/>
    </font>
    <font>
      <sz val="20"/>
      <color theme="1"/>
      <name val="Wingdings"/>
      <charset val="2"/>
    </font>
    <font>
      <b/>
      <sz val="12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u/>
      <sz val="16"/>
      <color theme="1"/>
      <name val="TH SarabunPSK"/>
      <family val="2"/>
    </font>
    <font>
      <b/>
      <sz val="16"/>
      <color theme="1"/>
      <name val="Wingdings"/>
      <charset val="2"/>
    </font>
    <font>
      <b/>
      <sz val="11"/>
      <color theme="1"/>
      <name val="Tahoma"/>
      <family val="2"/>
      <charset val="222"/>
      <scheme val="minor"/>
    </font>
    <font>
      <b/>
      <sz val="10"/>
      <name val="TH SarabunPSK"/>
      <family val="2"/>
    </font>
    <font>
      <sz val="12"/>
      <name val="EucrosiaUPC"/>
      <family val="1"/>
      <charset val="222"/>
    </font>
    <font>
      <b/>
      <sz val="18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bgColor theme="0" tint="-4.9989318521683403E-2"/>
      </patternFill>
    </fill>
  </fills>
  <borders count="72">
    <border>
      <left/>
      <right/>
      <top/>
      <bottom/>
      <diagonal/>
    </border>
    <border>
      <left style="thin">
        <color indexed="46"/>
      </left>
      <right style="thin">
        <color indexed="46"/>
      </right>
      <top style="thin">
        <color indexed="46"/>
      </top>
      <bottom/>
      <diagonal/>
    </border>
    <border>
      <left style="thin">
        <color indexed="46"/>
      </left>
      <right style="thin">
        <color indexed="46"/>
      </right>
      <top/>
      <bottom/>
      <diagonal/>
    </border>
    <border>
      <left style="thin">
        <color indexed="64"/>
      </left>
      <right style="thin">
        <color indexed="46"/>
      </right>
      <top style="thin">
        <color indexed="64"/>
      </top>
      <bottom/>
      <diagonal/>
    </border>
    <border>
      <left style="thin">
        <color indexed="46"/>
      </left>
      <right style="thin">
        <color indexed="46"/>
      </right>
      <top style="thin">
        <color indexed="64"/>
      </top>
      <bottom/>
      <diagonal/>
    </border>
    <border>
      <left style="thin">
        <color indexed="64"/>
      </left>
      <right style="thin">
        <color indexed="46"/>
      </right>
      <top/>
      <bottom/>
      <diagonal/>
    </border>
    <border>
      <left style="thin">
        <color rgb="FFFB79E8"/>
      </left>
      <right style="thin">
        <color rgb="FFFB79E8"/>
      </right>
      <top/>
      <bottom style="thin">
        <color rgb="FFFB79E8"/>
      </bottom>
      <diagonal/>
    </border>
    <border>
      <left style="thin">
        <color rgb="FFFB79E8"/>
      </left>
      <right style="thin">
        <color rgb="FFFB79E8"/>
      </right>
      <top style="thin">
        <color rgb="FFFB79E8"/>
      </top>
      <bottom style="thin">
        <color rgb="FFFB79E8"/>
      </bottom>
      <diagonal/>
    </border>
    <border>
      <left style="thin">
        <color rgb="FFFB79E8"/>
      </left>
      <right style="thin">
        <color rgb="FFFB79E8"/>
      </right>
      <top style="thin">
        <color rgb="FFFB79E8"/>
      </top>
      <bottom style="thin">
        <color indexed="64"/>
      </bottom>
      <diagonal/>
    </border>
    <border>
      <left style="thin">
        <color indexed="46"/>
      </left>
      <right/>
      <top style="thin">
        <color indexed="64"/>
      </top>
      <bottom style="thin">
        <color indexed="46"/>
      </bottom>
      <diagonal/>
    </border>
    <border>
      <left/>
      <right/>
      <top style="thin">
        <color indexed="64"/>
      </top>
      <bottom style="thin">
        <color indexed="46"/>
      </bottom>
      <diagonal/>
    </border>
    <border>
      <left/>
      <right style="thin">
        <color indexed="64"/>
      </right>
      <top style="thin">
        <color indexed="64"/>
      </top>
      <bottom style="thin">
        <color indexed="46"/>
      </bottom>
      <diagonal/>
    </border>
    <border>
      <left style="thin">
        <color indexed="46"/>
      </left>
      <right style="thin">
        <color indexed="64"/>
      </right>
      <top style="thin">
        <color indexed="46"/>
      </top>
      <bottom/>
      <diagonal/>
    </border>
    <border>
      <left style="thin">
        <color indexed="64"/>
      </left>
      <right style="thin">
        <color rgb="FFFB79E8"/>
      </right>
      <top style="thin">
        <color rgb="FFFB79E8"/>
      </top>
      <bottom style="thin">
        <color rgb="FFFB79E8"/>
      </bottom>
      <diagonal/>
    </border>
    <border>
      <left style="thin">
        <color rgb="FFFB79E8"/>
      </left>
      <right style="thin">
        <color indexed="64"/>
      </right>
      <top style="thin">
        <color rgb="FFFB79E8"/>
      </top>
      <bottom style="thin">
        <color rgb="FFFB79E8"/>
      </bottom>
      <diagonal/>
    </border>
    <border>
      <left style="thin">
        <color indexed="64"/>
      </left>
      <right style="thin">
        <color rgb="FFFB79E8"/>
      </right>
      <top style="thin">
        <color rgb="FFFB79E8"/>
      </top>
      <bottom style="thin">
        <color indexed="64"/>
      </bottom>
      <diagonal/>
    </border>
    <border>
      <left style="thin">
        <color rgb="FFFB79E8"/>
      </left>
      <right style="thin">
        <color indexed="64"/>
      </right>
      <top style="thin">
        <color rgb="FFFB79E8"/>
      </top>
      <bottom style="thin">
        <color indexed="64"/>
      </bottom>
      <diagonal/>
    </border>
    <border>
      <left style="thin">
        <color indexed="64"/>
      </left>
      <right style="thin">
        <color rgb="FFFB79E8"/>
      </right>
      <top/>
      <bottom style="thin">
        <color rgb="FFFB79E8"/>
      </bottom>
      <diagonal/>
    </border>
    <border>
      <left style="thin">
        <color rgb="FFFB79E8"/>
      </left>
      <right style="thin">
        <color indexed="64"/>
      </right>
      <top/>
      <bottom style="thin">
        <color rgb="FFFB79E8"/>
      </bottom>
      <diagonal/>
    </border>
    <border>
      <left style="thin">
        <color rgb="FFCC66FF"/>
      </left>
      <right style="thin">
        <color rgb="FFCC66FF"/>
      </right>
      <top style="thin">
        <color rgb="FFCC66FF"/>
      </top>
      <bottom style="thin">
        <color rgb="FFCC66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rgb="FFFB79E8"/>
      </left>
      <right/>
      <top style="thin">
        <color rgb="FFFB79E8"/>
      </top>
      <bottom style="thin">
        <color rgb="FFFB79E8"/>
      </bottom>
      <diagonal/>
    </border>
    <border>
      <left/>
      <right style="thin">
        <color rgb="FFFB79E8"/>
      </right>
      <top style="thin">
        <color rgb="FFFB79E8"/>
      </top>
      <bottom style="thin">
        <color rgb="FFFB79E8"/>
      </bottom>
      <diagonal/>
    </border>
    <border>
      <left style="thin">
        <color rgb="FFFB79E8"/>
      </left>
      <right style="thin">
        <color rgb="FFFB79E8"/>
      </right>
      <top style="thin">
        <color rgb="FFFB79E8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rgb="FFFB79E8"/>
      </top>
      <bottom style="thin">
        <color indexed="64"/>
      </bottom>
      <diagonal/>
    </border>
    <border>
      <left style="thin">
        <color indexed="64"/>
      </left>
      <right style="thin">
        <color rgb="FFFB79E8"/>
      </right>
      <top style="thin">
        <color indexed="64"/>
      </top>
      <bottom style="thin">
        <color rgb="FFFB79E8"/>
      </bottom>
      <diagonal/>
    </border>
    <border>
      <left style="thin">
        <color rgb="FFFB79E8"/>
      </left>
      <right style="thin">
        <color rgb="FFFB79E8"/>
      </right>
      <top style="thin">
        <color indexed="64"/>
      </top>
      <bottom style="thin">
        <color rgb="FFFB79E8"/>
      </bottom>
      <diagonal/>
    </border>
    <border>
      <left style="thin">
        <color rgb="FFFB79E8"/>
      </left>
      <right style="thin">
        <color indexed="64"/>
      </right>
      <top style="thin">
        <color indexed="64"/>
      </top>
      <bottom style="thin">
        <color rgb="FFFB79E8"/>
      </bottom>
      <diagonal/>
    </border>
    <border>
      <left/>
      <right style="thin">
        <color rgb="FFFB79E8"/>
      </right>
      <top/>
      <bottom style="thin">
        <color rgb="FFFB79E8"/>
      </bottom>
      <diagonal/>
    </border>
    <border>
      <left style="thin">
        <color indexed="64"/>
      </left>
      <right style="thin">
        <color indexed="46"/>
      </right>
      <top style="thin">
        <color indexed="64"/>
      </top>
      <bottom/>
      <diagonal/>
    </border>
    <border>
      <left style="thin">
        <color indexed="46"/>
      </left>
      <right style="thin">
        <color indexed="46"/>
      </right>
      <top style="thin">
        <color indexed="64"/>
      </top>
      <bottom/>
      <diagonal/>
    </border>
    <border>
      <left style="thin">
        <color indexed="46"/>
      </left>
      <right/>
      <top style="thin">
        <color indexed="64"/>
      </top>
      <bottom style="thin">
        <color indexed="46"/>
      </bottom>
      <diagonal/>
    </border>
    <border>
      <left/>
      <right/>
      <top style="thin">
        <color indexed="64"/>
      </top>
      <bottom style="thin">
        <color indexed="46"/>
      </bottom>
      <diagonal/>
    </border>
    <border>
      <left/>
      <right style="thin">
        <color indexed="64"/>
      </right>
      <top style="thin">
        <color indexed="64"/>
      </top>
      <bottom style="thin">
        <color indexed="46"/>
      </bottom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  <diagonal/>
    </border>
    <border>
      <left style="thin">
        <color indexed="64"/>
      </left>
      <right style="thin">
        <color indexed="46"/>
      </right>
      <top/>
      <bottom style="thin">
        <color indexed="64"/>
      </bottom>
      <diagonal/>
    </border>
    <border>
      <left style="thin">
        <color indexed="46"/>
      </left>
      <right style="thin">
        <color indexed="46"/>
      </right>
      <top/>
      <bottom style="thin">
        <color indexed="64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64"/>
      </bottom>
      <diagonal/>
    </border>
    <border>
      <left style="thin">
        <color indexed="46"/>
      </left>
      <right style="thin">
        <color indexed="64"/>
      </right>
      <top style="thin">
        <color indexed="46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4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/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8" fillId="2" borderId="7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2" fontId="3" fillId="3" borderId="7" xfId="0" applyNumberFormat="1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wrapText="1"/>
    </xf>
    <xf numFmtId="0" fontId="3" fillId="0" borderId="7" xfId="0" applyFont="1" applyFill="1" applyBorder="1"/>
    <xf numFmtId="3" fontId="3" fillId="0" borderId="7" xfId="0" applyNumberFormat="1" applyFont="1" applyFill="1" applyBorder="1" applyAlignment="1">
      <alignment horizontal="center" wrapText="1"/>
    </xf>
    <xf numFmtId="187" fontId="3" fillId="0" borderId="7" xfId="1" applyNumberFormat="1" applyFont="1" applyFill="1" applyBorder="1" applyAlignment="1">
      <alignment horizontal="center" wrapText="1"/>
    </xf>
    <xf numFmtId="0" fontId="3" fillId="3" borderId="7" xfId="0" applyFont="1" applyFill="1" applyBorder="1"/>
    <xf numFmtId="0" fontId="10" fillId="2" borderId="7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2" fontId="3" fillId="3" borderId="6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9" fontId="8" fillId="2" borderId="13" xfId="0" applyNumberFormat="1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3" borderId="17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49" fontId="3" fillId="3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3" borderId="17" xfId="0" applyNumberFormat="1" applyFont="1" applyFill="1" applyBorder="1" applyAlignment="1">
      <alignment horizontal="center" vertical="top" wrapText="1"/>
    </xf>
    <xf numFmtId="49" fontId="8" fillId="2" borderId="15" xfId="0" applyNumberFormat="1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8" fillId="2" borderId="17" xfId="0" applyNumberFormat="1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188" fontId="3" fillId="0" borderId="7" xfId="0" applyNumberFormat="1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/>
    </xf>
    <xf numFmtId="4" fontId="3" fillId="2" borderId="7" xfId="0" applyNumberFormat="1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left" vertical="top"/>
    </xf>
    <xf numFmtId="0" fontId="17" fillId="0" borderId="7" xfId="0" applyFont="1" applyFill="1" applyBorder="1" applyAlignment="1">
      <alignment horizontal="center" vertical="top" wrapText="1"/>
    </xf>
    <xf numFmtId="0" fontId="17" fillId="3" borderId="7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 wrapText="1"/>
    </xf>
    <xf numFmtId="0" fontId="18" fillId="3" borderId="7" xfId="0" applyFont="1" applyFill="1" applyBorder="1" applyAlignment="1">
      <alignment horizontal="center" vertical="top" wrapText="1"/>
    </xf>
    <xf numFmtId="0" fontId="17" fillId="3" borderId="6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 wrapText="1"/>
    </xf>
    <xf numFmtId="2" fontId="17" fillId="3" borderId="6" xfId="0" applyNumberFormat="1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2" fontId="17" fillId="3" borderId="7" xfId="0" applyNumberFormat="1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left" vertical="center"/>
    </xf>
    <xf numFmtId="4" fontId="17" fillId="2" borderId="7" xfId="0" applyNumberFormat="1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vertical="center"/>
    </xf>
    <xf numFmtId="49" fontId="3" fillId="3" borderId="7" xfId="0" applyNumberFormat="1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/>
    </xf>
    <xf numFmtId="0" fontId="17" fillId="0" borderId="0" xfId="0" applyFont="1" applyAlignment="1">
      <alignment horizontal="center" vertical="top"/>
    </xf>
    <xf numFmtId="0" fontId="3" fillId="0" borderId="8" xfId="0" applyFont="1" applyFill="1" applyBorder="1" applyAlignment="1">
      <alignment horizontal="left" vertical="top"/>
    </xf>
    <xf numFmtId="0" fontId="17" fillId="0" borderId="0" xfId="0" applyFont="1" applyAlignment="1">
      <alignment horizontal="center"/>
    </xf>
    <xf numFmtId="2" fontId="17" fillId="2" borderId="7" xfId="0" applyNumberFormat="1" applyFont="1" applyFill="1" applyBorder="1" applyAlignment="1">
      <alignment horizontal="center" vertical="top" wrapText="1"/>
    </xf>
    <xf numFmtId="49" fontId="17" fillId="0" borderId="7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left" vertical="top"/>
    </xf>
    <xf numFmtId="3" fontId="3" fillId="0" borderId="7" xfId="0" applyNumberFormat="1" applyFont="1" applyFill="1" applyBorder="1" applyAlignment="1">
      <alignment horizontal="center" vertical="top" wrapText="1"/>
    </xf>
    <xf numFmtId="3" fontId="17" fillId="0" borderId="7" xfId="0" applyNumberFormat="1" applyFont="1" applyFill="1" applyBorder="1" applyAlignment="1">
      <alignment horizontal="center" vertical="top" wrapText="1"/>
    </xf>
    <xf numFmtId="2" fontId="17" fillId="3" borderId="7" xfId="0" applyNumberFormat="1" applyFont="1" applyFill="1" applyBorder="1" applyAlignment="1">
      <alignment horizontal="center" vertical="top" wrapText="1"/>
    </xf>
    <xf numFmtId="189" fontId="17" fillId="0" borderId="7" xfId="1" applyNumberFormat="1" applyFont="1" applyFill="1" applyBorder="1" applyAlignment="1">
      <alignment horizontal="center" vertical="top" wrapText="1"/>
    </xf>
    <xf numFmtId="4" fontId="17" fillId="3" borderId="7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2" fontId="17" fillId="0" borderId="7" xfId="0" applyNumberFormat="1" applyFont="1" applyFill="1" applyBorder="1" applyAlignment="1">
      <alignment horizontal="center" vertical="top" wrapText="1"/>
    </xf>
    <xf numFmtId="4" fontId="17" fillId="0" borderId="7" xfId="0" applyNumberFormat="1" applyFont="1" applyFill="1" applyBorder="1" applyAlignment="1">
      <alignment horizontal="center" vertical="top" wrapText="1"/>
    </xf>
    <xf numFmtId="2" fontId="3" fillId="0" borderId="7" xfId="0" applyNumberFormat="1" applyFont="1" applyFill="1" applyBorder="1" applyAlignment="1">
      <alignment horizontal="center" vertical="top" wrapText="1"/>
    </xf>
    <xf numFmtId="2" fontId="17" fillId="3" borderId="6" xfId="0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center" wrapText="1"/>
    </xf>
    <xf numFmtId="3" fontId="17" fillId="0" borderId="7" xfId="0" applyNumberFormat="1" applyFont="1" applyFill="1" applyBorder="1" applyAlignment="1">
      <alignment horizontal="center" wrapText="1"/>
    </xf>
    <xf numFmtId="2" fontId="8" fillId="0" borderId="7" xfId="0" applyNumberFormat="1" applyFont="1" applyFill="1" applyBorder="1" applyAlignment="1">
      <alignment horizont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top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17" fillId="0" borderId="0" xfId="0" applyFont="1"/>
    <xf numFmtId="0" fontId="14" fillId="0" borderId="0" xfId="0" applyFont="1" applyFill="1"/>
    <xf numFmtId="0" fontId="22" fillId="0" borderId="0" xfId="0" applyFont="1"/>
    <xf numFmtId="0" fontId="23" fillId="0" borderId="0" xfId="0" applyFont="1"/>
    <xf numFmtId="0" fontId="22" fillId="0" borderId="24" xfId="0" applyFont="1" applyBorder="1"/>
    <xf numFmtId="0" fontId="22" fillId="0" borderId="25" xfId="0" applyFont="1" applyBorder="1"/>
    <xf numFmtId="0" fontId="22" fillId="0" borderId="27" xfId="0" applyFont="1" applyBorder="1"/>
    <xf numFmtId="0" fontId="22" fillId="0" borderId="28" xfId="0" applyFont="1" applyBorder="1"/>
    <xf numFmtId="0" fontId="2" fillId="0" borderId="20" xfId="0" applyFont="1" applyFill="1" applyBorder="1" applyAlignment="1">
      <alignment horizontal="center" vertical="top" wrapText="1"/>
    </xf>
    <xf numFmtId="0" fontId="24" fillId="0" borderId="0" xfId="0" applyFont="1"/>
    <xf numFmtId="0" fontId="2" fillId="0" borderId="26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left" vertical="top" wrapText="1"/>
    </xf>
    <xf numFmtId="0" fontId="25" fillId="0" borderId="23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left" vertical="top" wrapText="1"/>
    </xf>
    <xf numFmtId="0" fontId="26" fillId="0" borderId="0" xfId="0" applyFont="1" applyFill="1"/>
    <xf numFmtId="0" fontId="26" fillId="0" borderId="27" xfId="0" applyFont="1" applyBorder="1"/>
    <xf numFmtId="0" fontId="25" fillId="0" borderId="24" xfId="0" applyFont="1" applyFill="1" applyBorder="1" applyAlignment="1">
      <alignment horizontal="center" vertical="top" wrapText="1"/>
    </xf>
    <xf numFmtId="0" fontId="25" fillId="0" borderId="24" xfId="0" applyFont="1" applyFill="1" applyBorder="1" applyAlignment="1">
      <alignment horizontal="left" vertical="top" wrapText="1"/>
    </xf>
    <xf numFmtId="0" fontId="26" fillId="0" borderId="0" xfId="0" applyFont="1"/>
    <xf numFmtId="0" fontId="26" fillId="0" borderId="28" xfId="0" applyFont="1" applyBorder="1"/>
    <xf numFmtId="0" fontId="25" fillId="0" borderId="25" xfId="0" applyFont="1" applyFill="1" applyBorder="1" applyAlignment="1">
      <alignment horizontal="center" vertical="top" wrapText="1"/>
    </xf>
    <xf numFmtId="0" fontId="25" fillId="0" borderId="25" xfId="0" applyFont="1" applyFill="1" applyBorder="1" applyAlignment="1">
      <alignment horizontal="left" vertical="top" wrapText="1"/>
    </xf>
    <xf numFmtId="0" fontId="26" fillId="0" borderId="26" xfId="0" applyFont="1" applyBorder="1"/>
    <xf numFmtId="0" fontId="2" fillId="0" borderId="20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2" fillId="0" borderId="23" xfId="0" applyFont="1" applyBorder="1"/>
    <xf numFmtId="0" fontId="2" fillId="0" borderId="30" xfId="0" applyFont="1" applyFill="1" applyBorder="1" applyAlignment="1">
      <alignment horizontal="center" vertical="top" wrapText="1"/>
    </xf>
    <xf numFmtId="0" fontId="22" fillId="0" borderId="31" xfId="0" applyFont="1" applyBorder="1"/>
    <xf numFmtId="0" fontId="2" fillId="0" borderId="30" xfId="0" applyFont="1" applyFill="1" applyBorder="1" applyAlignment="1">
      <alignment horizontal="left" vertical="top" wrapText="1"/>
    </xf>
    <xf numFmtId="0" fontId="22" fillId="4" borderId="31" xfId="0" applyFont="1" applyFill="1" applyBorder="1"/>
    <xf numFmtId="0" fontId="22" fillId="4" borderId="28" xfId="0" applyFont="1" applyFill="1" applyBorder="1"/>
    <xf numFmtId="0" fontId="22" fillId="4" borderId="20" xfId="0" applyFont="1" applyFill="1" applyBorder="1"/>
    <xf numFmtId="0" fontId="2" fillId="0" borderId="31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top" wrapText="1"/>
    </xf>
    <xf numFmtId="0" fontId="22" fillId="0" borderId="32" xfId="0" applyFont="1" applyBorder="1"/>
    <xf numFmtId="0" fontId="2" fillId="0" borderId="23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center" wrapText="1"/>
    </xf>
    <xf numFmtId="60" fontId="26" fillId="0" borderId="24" xfId="0" applyNumberFormat="1" applyFont="1" applyFill="1" applyBorder="1" applyAlignment="1">
      <alignment horizontal="center" vertical="top"/>
    </xf>
    <xf numFmtId="0" fontId="24" fillId="0" borderId="27" xfId="0" applyFont="1" applyBorder="1" applyAlignment="1">
      <alignment horizontal="center" vertical="top"/>
    </xf>
    <xf numFmtId="0" fontId="28" fillId="0" borderId="24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9" fillId="0" borderId="31" xfId="0" applyFont="1" applyBorder="1" applyAlignment="1">
      <alignment vertical="top" wrapText="1"/>
    </xf>
    <xf numFmtId="0" fontId="29" fillId="0" borderId="28" xfId="0" applyFont="1" applyBorder="1" applyAlignment="1">
      <alignment vertical="top" wrapText="1"/>
    </xf>
    <xf numFmtId="0" fontId="28" fillId="0" borderId="32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/>
    </xf>
    <xf numFmtId="0" fontId="26" fillId="0" borderId="0" xfId="0" applyFont="1" applyBorder="1"/>
    <xf numFmtId="0" fontId="22" fillId="5" borderId="30" xfId="0" applyFont="1" applyFill="1" applyBorder="1"/>
    <xf numFmtId="0" fontId="28" fillId="0" borderId="26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/>
    </xf>
    <xf numFmtId="0" fontId="28" fillId="0" borderId="34" xfId="0" applyFont="1" applyFill="1" applyBorder="1" applyAlignment="1">
      <alignment horizontal="center" vertical="center"/>
    </xf>
    <xf numFmtId="0" fontId="22" fillId="4" borderId="32" xfId="0" applyFont="1" applyFill="1" applyBorder="1"/>
    <xf numFmtId="0" fontId="3" fillId="0" borderId="36" xfId="0" applyFont="1" applyFill="1" applyBorder="1" applyAlignment="1">
      <alignment horizontal="center" vertical="top" wrapText="1"/>
    </xf>
    <xf numFmtId="0" fontId="17" fillId="0" borderId="37" xfId="0" applyFont="1" applyFill="1" applyBorder="1" applyAlignment="1">
      <alignment horizontal="center" vertical="top" wrapText="1"/>
    </xf>
    <xf numFmtId="188" fontId="3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89" fontId="17" fillId="0" borderId="7" xfId="0" applyNumberFormat="1" applyFont="1" applyFill="1" applyBorder="1" applyAlignment="1">
      <alignment horizontal="center" vertical="top" wrapText="1"/>
    </xf>
    <xf numFmtId="189" fontId="3" fillId="0" borderId="7" xfId="1" applyNumberFormat="1" applyFont="1" applyFill="1" applyBorder="1" applyAlignment="1">
      <alignment horizontal="center" vertical="top" wrapText="1"/>
    </xf>
    <xf numFmtId="4" fontId="17" fillId="3" borderId="6" xfId="0" applyNumberFormat="1" applyFont="1" applyFill="1" applyBorder="1" applyAlignment="1">
      <alignment horizontal="center" vertical="center" wrapText="1"/>
    </xf>
    <xf numFmtId="4" fontId="17" fillId="3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2" fontId="17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2" fontId="17" fillId="2" borderId="6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center"/>
    </xf>
    <xf numFmtId="0" fontId="17" fillId="0" borderId="7" xfId="0" applyFont="1" applyFill="1" applyBorder="1" applyAlignment="1">
      <alignment vertical="top"/>
    </xf>
    <xf numFmtId="0" fontId="17" fillId="2" borderId="7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center" vertical="center" wrapText="1"/>
    </xf>
    <xf numFmtId="0" fontId="22" fillId="5" borderId="31" xfId="0" applyFont="1" applyFill="1" applyBorder="1"/>
    <xf numFmtId="0" fontId="22" fillId="5" borderId="28" xfId="0" applyFont="1" applyFill="1" applyBorder="1"/>
    <xf numFmtId="0" fontId="22" fillId="5" borderId="39" xfId="0" applyFont="1" applyFill="1" applyBorder="1"/>
    <xf numFmtId="0" fontId="22" fillId="5" borderId="40" xfId="0" applyFont="1" applyFill="1" applyBorder="1"/>
    <xf numFmtId="0" fontId="22" fillId="5" borderId="41" xfId="0" applyFont="1" applyFill="1" applyBorder="1"/>
    <xf numFmtId="0" fontId="22" fillId="5" borderId="42" xfId="0" applyFont="1" applyFill="1" applyBorder="1"/>
    <xf numFmtId="0" fontId="22" fillId="5" borderId="43" xfId="0" applyFont="1" applyFill="1" applyBorder="1"/>
    <xf numFmtId="0" fontId="22" fillId="5" borderId="0" xfId="0" applyFont="1" applyFill="1" applyBorder="1"/>
    <xf numFmtId="0" fontId="22" fillId="5" borderId="44" xfId="0" applyFont="1" applyFill="1" applyBorder="1"/>
    <xf numFmtId="0" fontId="22" fillId="5" borderId="45" xfId="0" applyFont="1" applyFill="1" applyBorder="1"/>
    <xf numFmtId="0" fontId="22" fillId="5" borderId="47" xfId="0" applyFont="1" applyFill="1" applyBorder="1"/>
    <xf numFmtId="0" fontId="22" fillId="5" borderId="48" xfId="0" applyFont="1" applyFill="1" applyBorder="1"/>
    <xf numFmtId="0" fontId="22" fillId="5" borderId="49" xfId="0" applyFont="1" applyFill="1" applyBorder="1"/>
    <xf numFmtId="0" fontId="22" fillId="5" borderId="51" xfId="0" applyFont="1" applyFill="1" applyBorder="1"/>
    <xf numFmtId="0" fontId="22" fillId="5" borderId="52" xfId="0" applyFont="1" applyFill="1" applyBorder="1"/>
    <xf numFmtId="0" fontId="2" fillId="0" borderId="31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wrapText="1"/>
    </xf>
    <xf numFmtId="0" fontId="25" fillId="0" borderId="33" xfId="0" applyFont="1" applyFill="1" applyBorder="1" applyAlignment="1">
      <alignment horizontal="center" vertical="top" wrapText="1"/>
    </xf>
    <xf numFmtId="0" fontId="26" fillId="0" borderId="24" xfId="0" applyFont="1" applyFill="1" applyBorder="1" applyAlignment="1">
      <alignment vertical="center" wrapText="1"/>
    </xf>
    <xf numFmtId="190" fontId="26" fillId="0" borderId="33" xfId="0" applyNumberFormat="1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6" fillId="5" borderId="38" xfId="0" applyFont="1" applyFill="1" applyBorder="1" applyAlignment="1">
      <alignment vertical="top"/>
    </xf>
    <xf numFmtId="0" fontId="30" fillId="0" borderId="29" xfId="0" applyFont="1" applyBorder="1" applyAlignment="1">
      <alignment horizontal="left" vertical="top"/>
    </xf>
    <xf numFmtId="0" fontId="30" fillId="0" borderId="21" xfId="0" applyFont="1" applyBorder="1" applyAlignment="1">
      <alignment horizontal="left" vertical="top"/>
    </xf>
    <xf numFmtId="0" fontId="26" fillId="0" borderId="22" xfId="0" applyFont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top"/>
    </xf>
    <xf numFmtId="0" fontId="33" fillId="0" borderId="48" xfId="0" applyFont="1" applyBorder="1" applyAlignment="1">
      <alignment horizontal="center" vertical="top"/>
    </xf>
    <xf numFmtId="0" fontId="33" fillId="0" borderId="49" xfId="0" applyFont="1" applyBorder="1" applyAlignment="1">
      <alignment horizontal="center" vertical="top"/>
    </xf>
    <xf numFmtId="0" fontId="2" fillId="0" borderId="46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left" vertical="top" wrapText="1"/>
    </xf>
    <xf numFmtId="0" fontId="30" fillId="0" borderId="48" xfId="0" applyFont="1" applyBorder="1" applyAlignment="1">
      <alignment horizontal="left" vertical="top"/>
    </xf>
    <xf numFmtId="0" fontId="30" fillId="0" borderId="49" xfId="0" applyFont="1" applyBorder="1" applyAlignment="1">
      <alignment horizontal="left" vertical="top"/>
    </xf>
    <xf numFmtId="0" fontId="24" fillId="0" borderId="38" xfId="0" applyFont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5" fillId="0" borderId="31" xfId="0" applyFont="1" applyFill="1" applyBorder="1" applyAlignment="1">
      <alignment horizontal="center" vertical="top" wrapText="1"/>
    </xf>
    <xf numFmtId="0" fontId="28" fillId="0" borderId="47" xfId="0" applyFont="1" applyFill="1" applyBorder="1" applyAlignment="1">
      <alignment horizontal="center" vertical="center"/>
    </xf>
    <xf numFmtId="0" fontId="22" fillId="6" borderId="31" xfId="0" applyFont="1" applyFill="1" applyBorder="1"/>
    <xf numFmtId="0" fontId="22" fillId="6" borderId="28" xfId="0" applyFont="1" applyFill="1" applyBorder="1"/>
    <xf numFmtId="3" fontId="3" fillId="0" borderId="8" xfId="0" applyNumberFormat="1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3" borderId="7" xfId="0" applyFont="1" applyFill="1" applyBorder="1" applyAlignment="1">
      <alignment horizontal="left" vertical="top" wrapText="1"/>
    </xf>
    <xf numFmtId="0" fontId="34" fillId="3" borderId="6" xfId="0" applyFont="1" applyFill="1" applyBorder="1" applyAlignment="1">
      <alignment horizontal="center" vertical="top" wrapText="1"/>
    </xf>
    <xf numFmtId="49" fontId="17" fillId="3" borderId="7" xfId="0" applyNumberFormat="1" applyFont="1" applyFill="1" applyBorder="1" applyAlignment="1">
      <alignment horizontal="left" vertical="top" wrapText="1"/>
    </xf>
    <xf numFmtId="0" fontId="34" fillId="3" borderId="7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left" vertical="top" wrapText="1"/>
    </xf>
    <xf numFmtId="0" fontId="17" fillId="2" borderId="7" xfId="0" applyFont="1" applyFill="1" applyBorder="1" applyAlignment="1">
      <alignment horizontal="left" vertical="top" wrapText="1"/>
    </xf>
    <xf numFmtId="0" fontId="17" fillId="3" borderId="35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top" wrapText="1"/>
    </xf>
    <xf numFmtId="3" fontId="3" fillId="0" borderId="7" xfId="0" applyNumberFormat="1" applyFont="1" applyFill="1" applyBorder="1" applyAlignment="1">
      <alignment horizontal="left" vertical="top"/>
    </xf>
    <xf numFmtId="187" fontId="17" fillId="0" borderId="7" xfId="1" applyNumberFormat="1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60" fontId="26" fillId="0" borderId="23" xfId="0" applyNumberFormat="1" applyFont="1" applyFill="1" applyBorder="1" applyAlignment="1">
      <alignment horizontal="center" vertical="center"/>
    </xf>
    <xf numFmtId="60" fontId="26" fillId="0" borderId="24" xfId="0" applyNumberFormat="1" applyFont="1" applyFill="1" applyBorder="1" applyAlignment="1">
      <alignment horizontal="center" vertical="center"/>
    </xf>
    <xf numFmtId="60" fontId="26" fillId="0" borderId="25" xfId="0" applyNumberFormat="1" applyFont="1" applyBorder="1" applyAlignment="1">
      <alignment horizontal="center" vertical="center"/>
    </xf>
    <xf numFmtId="60" fontId="26" fillId="0" borderId="25" xfId="0" applyNumberFormat="1" applyFont="1" applyBorder="1" applyAlignment="1">
      <alignment horizontal="center" vertical="top"/>
    </xf>
    <xf numFmtId="60" fontId="26" fillId="0" borderId="25" xfId="0" applyNumberFormat="1" applyFont="1" applyFill="1" applyBorder="1" applyAlignment="1">
      <alignment horizontal="center" vertical="top"/>
    </xf>
    <xf numFmtId="0" fontId="25" fillId="0" borderId="28" xfId="0" applyFont="1" applyFill="1" applyBorder="1" applyAlignment="1">
      <alignment horizontal="center" vertical="top" wrapText="1"/>
    </xf>
    <xf numFmtId="0" fontId="25" fillId="0" borderId="28" xfId="0" applyFont="1" applyFill="1" applyBorder="1" applyAlignment="1">
      <alignment horizontal="left" vertical="top" wrapText="1"/>
    </xf>
    <xf numFmtId="0" fontId="25" fillId="0" borderId="33" xfId="0" applyFont="1" applyFill="1" applyBorder="1" applyAlignment="1">
      <alignment horizontal="left" vertical="top" wrapText="1"/>
    </xf>
    <xf numFmtId="60" fontId="26" fillId="0" borderId="33" xfId="0" applyNumberFormat="1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top" wrapText="1"/>
    </xf>
    <xf numFmtId="4" fontId="18" fillId="3" borderId="6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49" fontId="26" fillId="0" borderId="24" xfId="0" applyNumberFormat="1" applyFont="1" applyBorder="1" applyAlignment="1">
      <alignment horizontal="center" vertical="top" wrapText="1"/>
    </xf>
    <xf numFmtId="3" fontId="17" fillId="0" borderId="8" xfId="0" applyNumberFormat="1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left" vertical="center"/>
    </xf>
    <xf numFmtId="0" fontId="3" fillId="0" borderId="53" xfId="0" applyFont="1" applyBorder="1"/>
    <xf numFmtId="2" fontId="3" fillId="3" borderId="6" xfId="0" applyNumberFormat="1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8" fillId="3" borderId="8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left" vertical="top" wrapText="1"/>
    </xf>
    <xf numFmtId="0" fontId="24" fillId="0" borderId="28" xfId="0" applyFont="1" applyBorder="1" applyAlignment="1">
      <alignment vertical="top"/>
    </xf>
    <xf numFmtId="0" fontId="2" fillId="0" borderId="47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left" vertical="top" wrapText="1"/>
    </xf>
    <xf numFmtId="0" fontId="24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2" fillId="0" borderId="47" xfId="0" applyFont="1" applyFill="1" applyBorder="1"/>
    <xf numFmtId="49" fontId="8" fillId="2" borderId="54" xfId="0" applyNumberFormat="1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left" vertical="top" wrapText="1"/>
    </xf>
    <xf numFmtId="0" fontId="9" fillId="2" borderId="55" xfId="0" applyFont="1" applyFill="1" applyBorder="1" applyAlignment="1">
      <alignment horizontal="center" vertical="center" wrapText="1"/>
    </xf>
    <xf numFmtId="0" fontId="17" fillId="2" borderId="55" xfId="0" applyFont="1" applyFill="1" applyBorder="1" applyAlignment="1">
      <alignment horizontal="center" vertical="top" wrapText="1"/>
    </xf>
    <xf numFmtId="0" fontId="3" fillId="2" borderId="55" xfId="0" applyFont="1" applyFill="1" applyBorder="1" applyAlignment="1">
      <alignment horizontal="center" vertical="top" wrapText="1"/>
    </xf>
    <xf numFmtId="0" fontId="3" fillId="2" borderId="56" xfId="0" applyFont="1" applyFill="1" applyBorder="1" applyAlignment="1">
      <alignment horizontal="center" vertical="top" wrapText="1"/>
    </xf>
    <xf numFmtId="2" fontId="17" fillId="2" borderId="14" xfId="0" applyNumberFormat="1" applyFont="1" applyFill="1" applyBorder="1" applyAlignment="1">
      <alignment horizontal="center" vertical="top" wrapText="1"/>
    </xf>
    <xf numFmtId="2" fontId="17" fillId="3" borderId="14" xfId="0" applyNumberFormat="1" applyFont="1" applyFill="1" applyBorder="1" applyAlignment="1">
      <alignment horizontal="center" vertical="top" wrapText="1"/>
    </xf>
    <xf numFmtId="2" fontId="17" fillId="3" borderId="18" xfId="0" applyNumberFormat="1" applyFont="1" applyFill="1" applyBorder="1" applyAlignment="1">
      <alignment horizontal="center" vertical="top" wrapText="1"/>
    </xf>
    <xf numFmtId="3" fontId="3" fillId="3" borderId="7" xfId="0" applyNumberFormat="1" applyFont="1" applyFill="1" applyBorder="1" applyAlignment="1">
      <alignment horizontal="left" vertical="top" wrapText="1"/>
    </xf>
    <xf numFmtId="0" fontId="26" fillId="5" borderId="0" xfId="0" applyFont="1" applyFill="1" applyBorder="1" applyAlignment="1">
      <alignment vertical="center"/>
    </xf>
    <xf numFmtId="0" fontId="26" fillId="5" borderId="50" xfId="0" applyFont="1" applyFill="1" applyBorder="1" applyAlignment="1">
      <alignment vertical="center"/>
    </xf>
    <xf numFmtId="0" fontId="26" fillId="5" borderId="44" xfId="0" applyFont="1" applyFill="1" applyBorder="1" applyAlignment="1">
      <alignment vertical="center"/>
    </xf>
    <xf numFmtId="0" fontId="26" fillId="5" borderId="5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wrapText="1"/>
    </xf>
    <xf numFmtId="0" fontId="35" fillId="0" borderId="19" xfId="0" applyFont="1" applyFill="1" applyBorder="1" applyAlignment="1">
      <alignment horizontal="center" wrapText="1"/>
    </xf>
    <xf numFmtId="191" fontId="3" fillId="0" borderId="7" xfId="1" applyNumberFormat="1" applyFont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top"/>
    </xf>
    <xf numFmtId="4" fontId="4" fillId="0" borderId="7" xfId="0" applyNumberFormat="1" applyFont="1" applyFill="1" applyBorder="1" applyAlignment="1">
      <alignment horizontal="center" vertical="top" wrapText="1"/>
    </xf>
    <xf numFmtId="49" fontId="17" fillId="0" borderId="8" xfId="0" applyNumberFormat="1" applyFont="1" applyFill="1" applyBorder="1" applyAlignment="1">
      <alignment horizontal="center" vertical="top" wrapText="1"/>
    </xf>
    <xf numFmtId="189" fontId="3" fillId="0" borderId="8" xfId="1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center"/>
    </xf>
    <xf numFmtId="2" fontId="17" fillId="3" borderId="57" xfId="0" applyNumberFormat="1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vertical="top" wrapText="1"/>
    </xf>
    <xf numFmtId="0" fontId="17" fillId="0" borderId="59" xfId="0" applyFont="1" applyFill="1" applyBorder="1" applyAlignment="1">
      <alignment horizontal="center" vertical="top" wrapText="1"/>
    </xf>
    <xf numFmtId="2" fontId="17" fillId="3" borderId="18" xfId="0" applyNumberFormat="1" applyFont="1" applyFill="1" applyBorder="1" applyAlignment="1">
      <alignment horizontal="center" wrapText="1"/>
    </xf>
    <xf numFmtId="0" fontId="3" fillId="0" borderId="0" xfId="0" applyFont="1" applyBorder="1"/>
    <xf numFmtId="0" fontId="3" fillId="0" borderId="63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49" fontId="17" fillId="3" borderId="7" xfId="0" applyNumberFormat="1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3" fillId="0" borderId="65" xfId="0" applyFont="1" applyFill="1" applyBorder="1" applyAlignment="1">
      <alignment horizontal="center" vertical="top" wrapText="1"/>
    </xf>
    <xf numFmtId="0" fontId="17" fillId="0" borderId="65" xfId="0" applyFont="1" applyFill="1" applyBorder="1" applyAlignment="1">
      <alignment horizontal="center" vertical="top" wrapText="1"/>
    </xf>
    <xf numFmtId="0" fontId="3" fillId="0" borderId="66" xfId="0" applyFont="1" applyFill="1" applyBorder="1" applyAlignment="1">
      <alignment horizontal="center" vertical="top" wrapText="1"/>
    </xf>
    <xf numFmtId="0" fontId="3" fillId="0" borderId="67" xfId="0" applyFont="1" applyFill="1" applyBorder="1" applyAlignment="1">
      <alignment horizontal="center" vertical="top" wrapText="1"/>
    </xf>
    <xf numFmtId="0" fontId="3" fillId="0" borderId="59" xfId="0" applyFont="1" applyFill="1" applyBorder="1" applyAlignment="1">
      <alignment horizontal="center" vertical="top" wrapText="1"/>
    </xf>
    <xf numFmtId="0" fontId="3" fillId="0" borderId="6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center"/>
    </xf>
    <xf numFmtId="0" fontId="26" fillId="0" borderId="31" xfId="0" applyFont="1" applyBorder="1"/>
    <xf numFmtId="0" fontId="25" fillId="0" borderId="32" xfId="0" applyFont="1" applyFill="1" applyBorder="1" applyAlignment="1">
      <alignment horizontal="center" vertical="top" wrapText="1"/>
    </xf>
    <xf numFmtId="0" fontId="25" fillId="0" borderId="32" xfId="0" applyFont="1" applyFill="1" applyBorder="1" applyAlignment="1">
      <alignment horizontal="left" vertical="top" wrapText="1"/>
    </xf>
    <xf numFmtId="0" fontId="26" fillId="0" borderId="31" xfId="0" applyFont="1" applyBorder="1" applyAlignment="1">
      <alignment vertical="top"/>
    </xf>
    <xf numFmtId="0" fontId="26" fillId="0" borderId="25" xfId="0" applyFont="1" applyBorder="1" applyAlignment="1">
      <alignment horizontal="center" vertical="top"/>
    </xf>
    <xf numFmtId="0" fontId="24" fillId="0" borderId="31" xfId="0" applyFont="1" applyBorder="1"/>
    <xf numFmtId="0" fontId="24" fillId="0" borderId="31" xfId="0" applyFont="1" applyBorder="1" applyAlignment="1">
      <alignment horizontal="center"/>
    </xf>
    <xf numFmtId="60" fontId="26" fillId="0" borderId="24" xfId="0" applyNumberFormat="1" applyFont="1" applyBorder="1" applyAlignment="1">
      <alignment horizontal="center" vertical="center"/>
    </xf>
    <xf numFmtId="3" fontId="25" fillId="0" borderId="33" xfId="0" applyNumberFormat="1" applyFont="1" applyFill="1" applyBorder="1" applyAlignment="1">
      <alignment horizontal="center" vertical="center" wrapText="1"/>
    </xf>
    <xf numFmtId="0" fontId="22" fillId="4" borderId="68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top" wrapText="1"/>
    </xf>
    <xf numFmtId="0" fontId="2" fillId="0" borderId="68" xfId="0" applyFont="1" applyFill="1" applyBorder="1" applyAlignment="1">
      <alignment horizontal="left" vertical="top" wrapText="1"/>
    </xf>
    <xf numFmtId="0" fontId="28" fillId="0" borderId="68" xfId="0" applyFont="1" applyFill="1" applyBorder="1" applyAlignment="1">
      <alignment horizontal="center" vertical="center"/>
    </xf>
    <xf numFmtId="59" fontId="23" fillId="0" borderId="24" xfId="0" applyNumberFormat="1" applyFont="1" applyBorder="1" applyAlignment="1">
      <alignment horizontal="center"/>
    </xf>
    <xf numFmtId="59" fontId="23" fillId="0" borderId="25" xfId="0" applyNumberFormat="1" applyFont="1" applyBorder="1" applyAlignment="1">
      <alignment horizontal="center"/>
    </xf>
    <xf numFmtId="60" fontId="26" fillId="0" borderId="32" xfId="0" applyNumberFormat="1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4" fillId="0" borderId="22" xfId="0" applyFont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top" wrapText="1"/>
    </xf>
    <xf numFmtId="190" fontId="26" fillId="0" borderId="24" xfId="0" applyNumberFormat="1" applyFont="1" applyFill="1" applyBorder="1" applyAlignment="1">
      <alignment horizontal="center" vertical="center"/>
    </xf>
    <xf numFmtId="0" fontId="26" fillId="0" borderId="24" xfId="0" applyFont="1" applyBorder="1" applyAlignment="1">
      <alignment wrapText="1"/>
    </xf>
    <xf numFmtId="0" fontId="26" fillId="0" borderId="25" xfId="0" applyFont="1" applyBorder="1" applyAlignment="1">
      <alignment wrapText="1"/>
    </xf>
    <xf numFmtId="0" fontId="25" fillId="0" borderId="46" xfId="0" applyFont="1" applyFill="1" applyBorder="1" applyAlignment="1">
      <alignment horizontal="center" vertical="top" wrapText="1"/>
    </xf>
    <xf numFmtId="0" fontId="25" fillId="0" borderId="46" xfId="0" applyFont="1" applyFill="1" applyBorder="1" applyAlignment="1">
      <alignment horizontal="left" vertical="top" wrapText="1"/>
    </xf>
    <xf numFmtId="0" fontId="26" fillId="0" borderId="46" xfId="0" applyFont="1" applyFill="1" applyBorder="1" applyAlignment="1">
      <alignment horizontal="center" vertical="top" wrapText="1"/>
    </xf>
    <xf numFmtId="0" fontId="28" fillId="0" borderId="46" xfId="0" applyFont="1" applyFill="1" applyBorder="1" applyAlignment="1">
      <alignment horizontal="center" vertical="center"/>
    </xf>
    <xf numFmtId="0" fontId="36" fillId="0" borderId="0" xfId="0" applyFont="1"/>
    <xf numFmtId="0" fontId="23" fillId="0" borderId="31" xfId="0" applyFont="1" applyBorder="1" applyAlignment="1">
      <alignment horizontal="center" vertical="top"/>
    </xf>
    <xf numFmtId="0" fontId="2" fillId="0" borderId="69" xfId="0" applyFont="1" applyFill="1" applyBorder="1" applyAlignment="1">
      <alignment horizontal="center" vertical="top" wrapText="1"/>
    </xf>
    <xf numFmtId="0" fontId="2" fillId="0" borderId="69" xfId="0" applyFont="1" applyFill="1" applyBorder="1" applyAlignment="1">
      <alignment horizontal="left" vertical="top" wrapText="1"/>
    </xf>
    <xf numFmtId="0" fontId="26" fillId="0" borderId="69" xfId="0" applyFont="1" applyBorder="1"/>
    <xf numFmtId="0" fontId="22" fillId="5" borderId="70" xfId="0" applyFont="1" applyFill="1" applyBorder="1"/>
    <xf numFmtId="0" fontId="22" fillId="5" borderId="69" xfId="0" applyFont="1" applyFill="1" applyBorder="1"/>
    <xf numFmtId="0" fontId="2" fillId="0" borderId="69" xfId="0" applyFont="1" applyFill="1" applyBorder="1" applyAlignment="1">
      <alignment horizontal="left" vertical="center" wrapText="1"/>
    </xf>
    <xf numFmtId="0" fontId="17" fillId="0" borderId="69" xfId="0" applyFont="1" applyFill="1" applyBorder="1" applyAlignment="1">
      <alignment horizontal="left" wrapText="1"/>
    </xf>
    <xf numFmtId="0" fontId="25" fillId="0" borderId="69" xfId="0" applyFont="1" applyFill="1" applyBorder="1" applyAlignment="1">
      <alignment horizontal="center" vertical="top" wrapText="1"/>
    </xf>
    <xf numFmtId="0" fontId="25" fillId="0" borderId="69" xfId="0" applyFont="1" applyFill="1" applyBorder="1" applyAlignment="1">
      <alignment horizontal="left" vertical="top" wrapText="1"/>
    </xf>
    <xf numFmtId="0" fontId="26" fillId="0" borderId="69" xfId="0" applyFont="1" applyFill="1" applyBorder="1"/>
    <xf numFmtId="0" fontId="2" fillId="0" borderId="71" xfId="0" applyFont="1" applyFill="1" applyBorder="1" applyAlignment="1">
      <alignment horizontal="center" vertical="top" wrapText="1"/>
    </xf>
    <xf numFmtId="0" fontId="2" fillId="0" borderId="71" xfId="0" applyFont="1" applyFill="1" applyBorder="1" applyAlignment="1">
      <alignment horizontal="left" vertical="top" wrapText="1"/>
    </xf>
    <xf numFmtId="0" fontId="25" fillId="0" borderId="71" xfId="0" applyFont="1" applyFill="1" applyBorder="1" applyAlignment="1">
      <alignment horizontal="center" vertical="top" wrapText="1"/>
    </xf>
    <xf numFmtId="0" fontId="25" fillId="0" borderId="71" xfId="0" applyFont="1" applyFill="1" applyBorder="1" applyAlignment="1">
      <alignment horizontal="left" vertical="top" wrapText="1"/>
    </xf>
    <xf numFmtId="60" fontId="26" fillId="0" borderId="71" xfId="0" applyNumberFormat="1" applyFont="1" applyBorder="1" applyAlignment="1">
      <alignment horizontal="center" vertical="top"/>
    </xf>
    <xf numFmtId="0" fontId="28" fillId="0" borderId="71" xfId="0" applyFont="1" applyFill="1" applyBorder="1" applyAlignment="1">
      <alignment horizontal="center" vertical="center"/>
    </xf>
    <xf numFmtId="60" fontId="2" fillId="0" borderId="69" xfId="0" applyNumberFormat="1" applyFont="1" applyFill="1" applyBorder="1" applyAlignment="1">
      <alignment horizontal="center" vertical="top" wrapText="1"/>
    </xf>
    <xf numFmtId="0" fontId="26" fillId="0" borderId="71" xfId="0" applyFont="1" applyFill="1" applyBorder="1" applyAlignment="1">
      <alignment horizontal="center" vertical="top"/>
    </xf>
    <xf numFmtId="0" fontId="28" fillId="0" borderId="6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/>
    </xf>
    <xf numFmtId="0" fontId="3" fillId="0" borderId="58" xfId="0" applyFont="1" applyFill="1" applyBorder="1" applyAlignment="1">
      <alignment horizontal="center" vertical="top" wrapText="1"/>
    </xf>
    <xf numFmtId="0" fontId="3" fillId="0" borderId="64" xfId="0" applyFont="1" applyFill="1" applyBorder="1" applyAlignment="1">
      <alignment horizontal="center" vertical="top" wrapText="1"/>
    </xf>
    <xf numFmtId="0" fontId="3" fillId="0" borderId="59" xfId="0" applyFont="1" applyFill="1" applyBorder="1" applyAlignment="1">
      <alignment horizontal="center" vertical="top" wrapText="1"/>
    </xf>
    <xf numFmtId="0" fontId="3" fillId="0" borderId="65" xfId="0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 horizontal="center" wrapText="1"/>
    </xf>
    <xf numFmtId="0" fontId="26" fillId="5" borderId="22" xfId="0" applyFont="1" applyFill="1" applyBorder="1" applyAlignment="1">
      <alignment vertical="top" wrapText="1"/>
    </xf>
    <xf numFmtId="0" fontId="26" fillId="5" borderId="29" xfId="0" applyFont="1" applyFill="1" applyBorder="1" applyAlignment="1">
      <alignment vertical="top" wrapText="1"/>
    </xf>
    <xf numFmtId="0" fontId="26" fillId="5" borderId="21" xfId="0" applyFont="1" applyFill="1" applyBorder="1" applyAlignment="1">
      <alignment vertical="top" wrapText="1"/>
    </xf>
    <xf numFmtId="0" fontId="36" fillId="0" borderId="0" xfId="0" applyFont="1" applyAlignment="1">
      <alignment horizontal="center" vertical="center"/>
    </xf>
    <xf numFmtId="0" fontId="26" fillId="5" borderId="22" xfId="0" applyFont="1" applyFill="1" applyBorder="1" applyAlignment="1">
      <alignment horizontal="left" vertical="center" wrapText="1"/>
    </xf>
    <xf numFmtId="0" fontId="26" fillId="5" borderId="29" xfId="0" applyFont="1" applyFill="1" applyBorder="1" applyAlignment="1">
      <alignment horizontal="left" vertical="center" wrapText="1"/>
    </xf>
    <xf numFmtId="0" fontId="26" fillId="5" borderId="2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0066FF"/>
      <color rgb="FF0000FF"/>
      <color rgb="FFFB79E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505557</xdr:colOff>
      <xdr:row>3</xdr:row>
      <xdr:rowOff>65942</xdr:rowOff>
    </xdr:from>
    <xdr:to>
      <xdr:col>4</xdr:col>
      <xdr:colOff>89515</xdr:colOff>
      <xdr:row>6</xdr:row>
      <xdr:rowOff>199738</xdr:rowOff>
    </xdr:to>
    <xdr:sp macro="" textlink="">
      <xdr:nvSpPr>
        <xdr:cNvPr id="2" name="วงเล็บปีกกาขวา 1"/>
        <xdr:cNvSpPr/>
      </xdr:nvSpPr>
      <xdr:spPr>
        <a:xfrm>
          <a:off x="3991707" y="1018442"/>
          <a:ext cx="98308" cy="137204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</xdr:colOff>
      <xdr:row>85</xdr:row>
      <xdr:rowOff>0</xdr:rowOff>
    </xdr:from>
    <xdr:to>
      <xdr:col>4</xdr:col>
      <xdr:colOff>99393</xdr:colOff>
      <xdr:row>87</xdr:row>
      <xdr:rowOff>389283</xdr:rowOff>
    </xdr:to>
    <xdr:sp macro="" textlink="">
      <xdr:nvSpPr>
        <xdr:cNvPr id="3" name="วงเล็บปีกกาขวา 2"/>
        <xdr:cNvSpPr/>
      </xdr:nvSpPr>
      <xdr:spPr>
        <a:xfrm>
          <a:off x="4000501" y="29317950"/>
          <a:ext cx="99392" cy="111318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8283</xdr:colOff>
      <xdr:row>150</xdr:row>
      <xdr:rowOff>4141</xdr:rowOff>
    </xdr:from>
    <xdr:to>
      <xdr:col>4</xdr:col>
      <xdr:colOff>80596</xdr:colOff>
      <xdr:row>155</xdr:row>
      <xdr:rowOff>182217</xdr:rowOff>
    </xdr:to>
    <xdr:sp macro="" textlink="">
      <xdr:nvSpPr>
        <xdr:cNvPr id="4" name="วงเล็บปีกกาขวา 3"/>
        <xdr:cNvSpPr/>
      </xdr:nvSpPr>
      <xdr:spPr>
        <a:xfrm>
          <a:off x="4008783" y="54906241"/>
          <a:ext cx="72313" cy="158777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9238</xdr:colOff>
      <xdr:row>156</xdr:row>
      <xdr:rowOff>0</xdr:rowOff>
    </xdr:from>
    <xdr:to>
      <xdr:col>4</xdr:col>
      <xdr:colOff>75499</xdr:colOff>
      <xdr:row>161</xdr:row>
      <xdr:rowOff>223630</xdr:rowOff>
    </xdr:to>
    <xdr:sp macro="" textlink="">
      <xdr:nvSpPr>
        <xdr:cNvPr id="5" name="วงเล็บปีกกาขวา 4"/>
        <xdr:cNvSpPr/>
      </xdr:nvSpPr>
      <xdr:spPr>
        <a:xfrm>
          <a:off x="4009738" y="56549925"/>
          <a:ext cx="66261" cy="169048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8282</xdr:colOff>
      <xdr:row>162</xdr:row>
      <xdr:rowOff>22936</xdr:rowOff>
    </xdr:from>
    <xdr:to>
      <xdr:col>4</xdr:col>
      <xdr:colOff>66261</xdr:colOff>
      <xdr:row>167</xdr:row>
      <xdr:rowOff>306457</xdr:rowOff>
    </xdr:to>
    <xdr:sp macro="" textlink="">
      <xdr:nvSpPr>
        <xdr:cNvPr id="6" name="วงเล็บปีกกาขวา 5"/>
        <xdr:cNvSpPr/>
      </xdr:nvSpPr>
      <xdr:spPr>
        <a:xfrm>
          <a:off x="4008782" y="58287361"/>
          <a:ext cx="57979" cy="309339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507468</xdr:colOff>
      <xdr:row>168</xdr:row>
      <xdr:rowOff>8283</xdr:rowOff>
    </xdr:from>
    <xdr:to>
      <xdr:col>4</xdr:col>
      <xdr:colOff>87923</xdr:colOff>
      <xdr:row>173</xdr:row>
      <xdr:rowOff>579783</xdr:rowOff>
    </xdr:to>
    <xdr:sp macro="" textlink="">
      <xdr:nvSpPr>
        <xdr:cNvPr id="7" name="วงเล็บปีกกาขวา 6"/>
        <xdr:cNvSpPr/>
      </xdr:nvSpPr>
      <xdr:spPr>
        <a:xfrm>
          <a:off x="3993618" y="61415958"/>
          <a:ext cx="94805" cy="24479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505239</xdr:colOff>
      <xdr:row>174</xdr:row>
      <xdr:rowOff>8282</xdr:rowOff>
    </xdr:from>
    <xdr:to>
      <xdr:col>4</xdr:col>
      <xdr:colOff>115956</xdr:colOff>
      <xdr:row>180</xdr:row>
      <xdr:rowOff>0</xdr:rowOff>
    </xdr:to>
    <xdr:sp macro="" textlink="">
      <xdr:nvSpPr>
        <xdr:cNvPr id="8" name="วงเล็บปีกกาขวา 7"/>
        <xdr:cNvSpPr/>
      </xdr:nvSpPr>
      <xdr:spPr>
        <a:xfrm>
          <a:off x="3991389" y="64006757"/>
          <a:ext cx="125067" cy="284921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15610</xdr:colOff>
      <xdr:row>180</xdr:row>
      <xdr:rowOff>16564</xdr:rowOff>
    </xdr:from>
    <xdr:to>
      <xdr:col>4</xdr:col>
      <xdr:colOff>115001</xdr:colOff>
      <xdr:row>186</xdr:row>
      <xdr:rowOff>372716</xdr:rowOff>
    </xdr:to>
    <xdr:sp macro="" textlink="">
      <xdr:nvSpPr>
        <xdr:cNvPr id="9" name="วงเล็บปีกกาขวา 8"/>
        <xdr:cNvSpPr/>
      </xdr:nvSpPr>
      <xdr:spPr>
        <a:xfrm>
          <a:off x="4016110" y="66872539"/>
          <a:ext cx="99391" cy="321365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8283</xdr:colOff>
      <xdr:row>73</xdr:row>
      <xdr:rowOff>436650</xdr:rowOff>
    </xdr:from>
    <xdr:to>
      <xdr:col>14</xdr:col>
      <xdr:colOff>83508</xdr:colOff>
      <xdr:row>78</xdr:row>
      <xdr:rowOff>223631</xdr:rowOff>
    </xdr:to>
    <xdr:sp macro="" textlink="">
      <xdr:nvSpPr>
        <xdr:cNvPr id="10" name="วงเล็บปีกกาขวา 9"/>
        <xdr:cNvSpPr/>
      </xdr:nvSpPr>
      <xdr:spPr>
        <a:xfrm>
          <a:off x="8961783" y="26049375"/>
          <a:ext cx="75225" cy="121573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7327</xdr:colOff>
      <xdr:row>108</xdr:row>
      <xdr:rowOff>8283</xdr:rowOff>
    </xdr:from>
    <xdr:to>
      <xdr:col>14</xdr:col>
      <xdr:colOff>57978</xdr:colOff>
      <xdr:row>110</xdr:row>
      <xdr:rowOff>250072</xdr:rowOff>
    </xdr:to>
    <xdr:sp macro="" textlink="">
      <xdr:nvSpPr>
        <xdr:cNvPr id="11" name="วงเล็บปีกกาขวา 10"/>
        <xdr:cNvSpPr/>
      </xdr:nvSpPr>
      <xdr:spPr>
        <a:xfrm>
          <a:off x="8960827" y="39232233"/>
          <a:ext cx="50651" cy="96568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0</xdr:colOff>
      <xdr:row>27</xdr:row>
      <xdr:rowOff>468923</xdr:rowOff>
    </xdr:from>
    <xdr:to>
      <xdr:col>4</xdr:col>
      <xdr:colOff>95250</xdr:colOff>
      <xdr:row>30</xdr:row>
      <xdr:rowOff>381000</xdr:rowOff>
    </xdr:to>
    <xdr:sp macro="" textlink="">
      <xdr:nvSpPr>
        <xdr:cNvPr id="12" name="วงเล็บปีกกาขวา 11"/>
        <xdr:cNvSpPr/>
      </xdr:nvSpPr>
      <xdr:spPr>
        <a:xfrm>
          <a:off x="4000500" y="11651273"/>
          <a:ext cx="95250" cy="110270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0</xdr:colOff>
      <xdr:row>143</xdr:row>
      <xdr:rowOff>0</xdr:rowOff>
    </xdr:from>
    <xdr:to>
      <xdr:col>4</xdr:col>
      <xdr:colOff>102577</xdr:colOff>
      <xdr:row>145</xdr:row>
      <xdr:rowOff>593481</xdr:rowOff>
    </xdr:to>
    <xdr:sp macro="" textlink="">
      <xdr:nvSpPr>
        <xdr:cNvPr id="13" name="วงเล็บปีกกาขวา 12"/>
        <xdr:cNvSpPr/>
      </xdr:nvSpPr>
      <xdr:spPr>
        <a:xfrm>
          <a:off x="4000500" y="51568350"/>
          <a:ext cx="102577" cy="154598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46</xdr:row>
      <xdr:rowOff>7327</xdr:rowOff>
    </xdr:from>
    <xdr:to>
      <xdr:col>14</xdr:col>
      <xdr:colOff>95250</xdr:colOff>
      <xdr:row>48</xdr:row>
      <xdr:rowOff>432288</xdr:rowOff>
    </xdr:to>
    <xdr:sp macro="" textlink="">
      <xdr:nvSpPr>
        <xdr:cNvPr id="14" name="วงเล็บปีกกาขวา 13"/>
        <xdr:cNvSpPr/>
      </xdr:nvSpPr>
      <xdr:spPr>
        <a:xfrm>
          <a:off x="8953500" y="18000052"/>
          <a:ext cx="95250" cy="117743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</xdr:colOff>
      <xdr:row>89</xdr:row>
      <xdr:rowOff>8282</xdr:rowOff>
    </xdr:from>
    <xdr:to>
      <xdr:col>4</xdr:col>
      <xdr:colOff>91109</xdr:colOff>
      <xdr:row>91</xdr:row>
      <xdr:rowOff>187186</xdr:rowOff>
    </xdr:to>
    <xdr:sp macro="" textlink="">
      <xdr:nvSpPr>
        <xdr:cNvPr id="15" name="วงเล็บปีกกาขวา 14"/>
        <xdr:cNvSpPr/>
      </xdr:nvSpPr>
      <xdr:spPr>
        <a:xfrm>
          <a:off x="4000501" y="31002632"/>
          <a:ext cx="91108" cy="128380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</xdr:colOff>
      <xdr:row>92</xdr:row>
      <xdr:rowOff>0</xdr:rowOff>
    </xdr:from>
    <xdr:to>
      <xdr:col>4</xdr:col>
      <xdr:colOff>99393</xdr:colOff>
      <xdr:row>94</xdr:row>
      <xdr:rowOff>389283</xdr:rowOff>
    </xdr:to>
    <xdr:sp macro="" textlink="">
      <xdr:nvSpPr>
        <xdr:cNvPr id="16" name="วงเล็บปีกกาขวา 15"/>
        <xdr:cNvSpPr/>
      </xdr:nvSpPr>
      <xdr:spPr>
        <a:xfrm>
          <a:off x="4000501" y="32337375"/>
          <a:ext cx="99392" cy="123700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111</xdr:row>
      <xdr:rowOff>0</xdr:rowOff>
    </xdr:from>
    <xdr:to>
      <xdr:col>14</xdr:col>
      <xdr:colOff>95250</xdr:colOff>
      <xdr:row>113</xdr:row>
      <xdr:rowOff>241788</xdr:rowOff>
    </xdr:to>
    <xdr:sp macro="" textlink="">
      <xdr:nvSpPr>
        <xdr:cNvPr id="17" name="วงเล็บปีกกาขวา 16"/>
        <xdr:cNvSpPr/>
      </xdr:nvSpPr>
      <xdr:spPr>
        <a:xfrm>
          <a:off x="8953500" y="40205025"/>
          <a:ext cx="95250" cy="96568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114</xdr:row>
      <xdr:rowOff>0</xdr:rowOff>
    </xdr:from>
    <xdr:to>
      <xdr:col>14</xdr:col>
      <xdr:colOff>95250</xdr:colOff>
      <xdr:row>118</xdr:row>
      <xdr:rowOff>227135</xdr:rowOff>
    </xdr:to>
    <xdr:sp macro="" textlink="">
      <xdr:nvSpPr>
        <xdr:cNvPr id="18" name="วงเล็บปีกกาขวา 17"/>
        <xdr:cNvSpPr/>
      </xdr:nvSpPr>
      <xdr:spPr>
        <a:xfrm>
          <a:off x="8953500" y="41167050"/>
          <a:ext cx="95250" cy="159873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6371</xdr:colOff>
      <xdr:row>119</xdr:row>
      <xdr:rowOff>18381</xdr:rowOff>
    </xdr:from>
    <xdr:to>
      <xdr:col>14</xdr:col>
      <xdr:colOff>94294</xdr:colOff>
      <xdr:row>123</xdr:row>
      <xdr:rowOff>232932</xdr:rowOff>
    </xdr:to>
    <xdr:sp macro="" textlink="">
      <xdr:nvSpPr>
        <xdr:cNvPr id="19" name="วงเล็บปีกกาขวา 18"/>
        <xdr:cNvSpPr/>
      </xdr:nvSpPr>
      <xdr:spPr>
        <a:xfrm>
          <a:off x="8959871" y="42795156"/>
          <a:ext cx="87923" cy="147185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24847</xdr:colOff>
      <xdr:row>94</xdr:row>
      <xdr:rowOff>397565</xdr:rowOff>
    </xdr:from>
    <xdr:to>
      <xdr:col>14</xdr:col>
      <xdr:colOff>70566</xdr:colOff>
      <xdr:row>97</xdr:row>
      <xdr:rowOff>389282</xdr:rowOff>
    </xdr:to>
    <xdr:sp macro="" textlink="">
      <xdr:nvSpPr>
        <xdr:cNvPr id="20" name="วงเล็บปีกกาขวา 19"/>
        <xdr:cNvSpPr/>
      </xdr:nvSpPr>
      <xdr:spPr>
        <a:xfrm>
          <a:off x="8978347" y="33582665"/>
          <a:ext cx="45719" cy="131569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12941</xdr:colOff>
      <xdr:row>57</xdr:row>
      <xdr:rowOff>6569</xdr:rowOff>
    </xdr:from>
    <xdr:to>
      <xdr:col>14</xdr:col>
      <xdr:colOff>58660</xdr:colOff>
      <xdr:row>60</xdr:row>
      <xdr:rowOff>204737</xdr:rowOff>
    </xdr:to>
    <xdr:sp macro="" textlink="">
      <xdr:nvSpPr>
        <xdr:cNvPr id="21" name="วงเล็บปีกกาขวา 20"/>
        <xdr:cNvSpPr/>
      </xdr:nvSpPr>
      <xdr:spPr>
        <a:xfrm>
          <a:off x="8966441" y="21942644"/>
          <a:ext cx="45719" cy="85539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72259</xdr:colOff>
      <xdr:row>64</xdr:row>
      <xdr:rowOff>197069</xdr:rowOff>
    </xdr:to>
    <xdr:sp macro="" textlink="">
      <xdr:nvSpPr>
        <xdr:cNvPr id="22" name="วงเล็บปีกกาขวา 21"/>
        <xdr:cNvSpPr/>
      </xdr:nvSpPr>
      <xdr:spPr>
        <a:xfrm>
          <a:off x="8953500" y="22802850"/>
          <a:ext cx="72259" cy="92096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16566</xdr:colOff>
      <xdr:row>65</xdr:row>
      <xdr:rowOff>8282</xdr:rowOff>
    </xdr:from>
    <xdr:to>
      <xdr:col>14</xdr:col>
      <xdr:colOff>66262</xdr:colOff>
      <xdr:row>68</xdr:row>
      <xdr:rowOff>231912</xdr:rowOff>
    </xdr:to>
    <xdr:sp macro="" textlink="">
      <xdr:nvSpPr>
        <xdr:cNvPr id="23" name="วงเล็บปีกกาขวา 22"/>
        <xdr:cNvSpPr/>
      </xdr:nvSpPr>
      <xdr:spPr>
        <a:xfrm>
          <a:off x="8970066" y="23744582"/>
          <a:ext cx="49696" cy="94753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8282</xdr:colOff>
      <xdr:row>69</xdr:row>
      <xdr:rowOff>8283</xdr:rowOff>
    </xdr:from>
    <xdr:to>
      <xdr:col>14</xdr:col>
      <xdr:colOff>80541</xdr:colOff>
      <xdr:row>72</xdr:row>
      <xdr:rowOff>188787</xdr:rowOff>
    </xdr:to>
    <xdr:sp macro="" textlink="">
      <xdr:nvSpPr>
        <xdr:cNvPr id="24" name="วงเล็บปีกกาขวา 23"/>
        <xdr:cNvSpPr/>
      </xdr:nvSpPr>
      <xdr:spPr>
        <a:xfrm>
          <a:off x="8961782" y="24735183"/>
          <a:ext cx="72259" cy="85677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16565</xdr:colOff>
      <xdr:row>105</xdr:row>
      <xdr:rowOff>41413</xdr:rowOff>
    </xdr:from>
    <xdr:to>
      <xdr:col>14</xdr:col>
      <xdr:colOff>82826</xdr:colOff>
      <xdr:row>107</xdr:row>
      <xdr:rowOff>571499</xdr:rowOff>
    </xdr:to>
    <xdr:sp macro="" textlink="">
      <xdr:nvSpPr>
        <xdr:cNvPr id="25" name="วงเล็บปีกกาขวา 24"/>
        <xdr:cNvSpPr/>
      </xdr:nvSpPr>
      <xdr:spPr>
        <a:xfrm>
          <a:off x="8970065" y="37598488"/>
          <a:ext cx="66261" cy="148258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8283</xdr:colOff>
      <xdr:row>124</xdr:row>
      <xdr:rowOff>8283</xdr:rowOff>
    </xdr:from>
    <xdr:to>
      <xdr:col>14</xdr:col>
      <xdr:colOff>66261</xdr:colOff>
      <xdr:row>126</xdr:row>
      <xdr:rowOff>422413</xdr:rowOff>
    </xdr:to>
    <xdr:sp macro="" textlink="">
      <xdr:nvSpPr>
        <xdr:cNvPr id="26" name="วงเล็บปีกกาขวา 25"/>
        <xdr:cNvSpPr/>
      </xdr:nvSpPr>
      <xdr:spPr>
        <a:xfrm>
          <a:off x="8961783" y="44299533"/>
          <a:ext cx="57978" cy="132853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13</xdr:col>
      <xdr:colOff>505239</xdr:colOff>
      <xdr:row>30</xdr:row>
      <xdr:rowOff>389283</xdr:rowOff>
    </xdr:from>
    <xdr:to>
      <xdr:col>14</xdr:col>
      <xdr:colOff>91109</xdr:colOff>
      <xdr:row>33</xdr:row>
      <xdr:rowOff>190500</xdr:rowOff>
    </xdr:to>
    <xdr:sp macro="" textlink="">
      <xdr:nvSpPr>
        <xdr:cNvPr id="27" name="วงเล็บปีกกาขวา 26"/>
        <xdr:cNvSpPr/>
      </xdr:nvSpPr>
      <xdr:spPr>
        <a:xfrm>
          <a:off x="8944389" y="12762258"/>
          <a:ext cx="100220" cy="99184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33</xdr:row>
      <xdr:rowOff>198782</xdr:rowOff>
    </xdr:from>
    <xdr:to>
      <xdr:col>14</xdr:col>
      <xdr:colOff>82826</xdr:colOff>
      <xdr:row>36</xdr:row>
      <xdr:rowOff>372716</xdr:rowOff>
    </xdr:to>
    <xdr:sp macro="" textlink="">
      <xdr:nvSpPr>
        <xdr:cNvPr id="28" name="วงเล็บปีกกาขวา 27"/>
        <xdr:cNvSpPr/>
      </xdr:nvSpPr>
      <xdr:spPr>
        <a:xfrm>
          <a:off x="8953500" y="13762382"/>
          <a:ext cx="82826" cy="112643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8283</xdr:colOff>
      <xdr:row>128</xdr:row>
      <xdr:rowOff>8282</xdr:rowOff>
    </xdr:from>
    <xdr:to>
      <xdr:col>4</xdr:col>
      <xdr:colOff>57978</xdr:colOff>
      <xdr:row>132</xdr:row>
      <xdr:rowOff>372717</xdr:rowOff>
    </xdr:to>
    <xdr:sp macro="" textlink="">
      <xdr:nvSpPr>
        <xdr:cNvPr id="29" name="วงเล็บปีกกาขวา 28"/>
        <xdr:cNvSpPr/>
      </xdr:nvSpPr>
      <xdr:spPr>
        <a:xfrm>
          <a:off x="4008783" y="46414082"/>
          <a:ext cx="49695" cy="134551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37</xdr:row>
      <xdr:rowOff>8283</xdr:rowOff>
    </xdr:from>
    <xdr:to>
      <xdr:col>14</xdr:col>
      <xdr:colOff>66261</xdr:colOff>
      <xdr:row>39</xdr:row>
      <xdr:rowOff>422413</xdr:rowOff>
    </xdr:to>
    <xdr:sp macro="" textlink="">
      <xdr:nvSpPr>
        <xdr:cNvPr id="30" name="วงเล็บปีกกาขวา 29"/>
        <xdr:cNvSpPr/>
      </xdr:nvSpPr>
      <xdr:spPr>
        <a:xfrm>
          <a:off x="8953500" y="15000633"/>
          <a:ext cx="66261" cy="109040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2857</xdr:colOff>
      <xdr:row>80</xdr:row>
      <xdr:rowOff>1714</xdr:rowOff>
    </xdr:from>
    <xdr:to>
      <xdr:col>14</xdr:col>
      <xdr:colOff>87682</xdr:colOff>
      <xdr:row>81</xdr:row>
      <xdr:rowOff>225345</xdr:rowOff>
    </xdr:to>
    <xdr:sp macro="" textlink="">
      <xdr:nvSpPr>
        <xdr:cNvPr id="31" name="วงเล็บปีกกาขวา 30"/>
        <xdr:cNvSpPr/>
      </xdr:nvSpPr>
      <xdr:spPr>
        <a:xfrm>
          <a:off x="8956357" y="27709939"/>
          <a:ext cx="84825" cy="66178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7327</xdr:colOff>
      <xdr:row>17</xdr:row>
      <xdr:rowOff>14653</xdr:rowOff>
    </xdr:from>
    <xdr:to>
      <xdr:col>14</xdr:col>
      <xdr:colOff>73269</xdr:colOff>
      <xdr:row>21</xdr:row>
      <xdr:rowOff>183173</xdr:rowOff>
    </xdr:to>
    <xdr:sp macro="" textlink="">
      <xdr:nvSpPr>
        <xdr:cNvPr id="32" name="วงเล็บปีกกาขวา 31"/>
        <xdr:cNvSpPr/>
      </xdr:nvSpPr>
      <xdr:spPr>
        <a:xfrm>
          <a:off x="8960827" y="7567978"/>
          <a:ext cx="65942" cy="161632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14654</xdr:colOff>
      <xdr:row>22</xdr:row>
      <xdr:rowOff>14654</xdr:rowOff>
    </xdr:from>
    <xdr:to>
      <xdr:col>14</xdr:col>
      <xdr:colOff>66261</xdr:colOff>
      <xdr:row>26</xdr:row>
      <xdr:rowOff>381000</xdr:rowOff>
    </xdr:to>
    <xdr:sp macro="" textlink="">
      <xdr:nvSpPr>
        <xdr:cNvPr id="33" name="วงเล็บปีกกาขวา 32"/>
        <xdr:cNvSpPr/>
      </xdr:nvSpPr>
      <xdr:spPr>
        <a:xfrm>
          <a:off x="8968154" y="9253904"/>
          <a:ext cx="51607" cy="183319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13</xdr:row>
      <xdr:rowOff>21981</xdr:rowOff>
    </xdr:from>
    <xdr:to>
      <xdr:col>14</xdr:col>
      <xdr:colOff>80596</xdr:colOff>
      <xdr:row>16</xdr:row>
      <xdr:rowOff>168519</xdr:rowOff>
    </xdr:to>
    <xdr:sp macro="" textlink="">
      <xdr:nvSpPr>
        <xdr:cNvPr id="34" name="วงเล็บปีกกาขวา 33"/>
        <xdr:cNvSpPr/>
      </xdr:nvSpPr>
      <xdr:spPr>
        <a:xfrm>
          <a:off x="8953500" y="6175131"/>
          <a:ext cx="80596" cy="13181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80596</xdr:colOff>
      <xdr:row>85</xdr:row>
      <xdr:rowOff>0</xdr:rowOff>
    </xdr:to>
    <xdr:sp macro="" textlink="">
      <xdr:nvSpPr>
        <xdr:cNvPr id="35" name="วงเล็บปีกกาขวา 34"/>
        <xdr:cNvSpPr/>
      </xdr:nvSpPr>
      <xdr:spPr>
        <a:xfrm>
          <a:off x="8953500" y="28403550"/>
          <a:ext cx="80596" cy="9144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505557</xdr:colOff>
      <xdr:row>3</xdr:row>
      <xdr:rowOff>65942</xdr:rowOff>
    </xdr:from>
    <xdr:to>
      <xdr:col>4</xdr:col>
      <xdr:colOff>89515</xdr:colOff>
      <xdr:row>6</xdr:row>
      <xdr:rowOff>199738</xdr:rowOff>
    </xdr:to>
    <xdr:sp macro="" textlink="">
      <xdr:nvSpPr>
        <xdr:cNvPr id="2" name="วงเล็บปีกกาขวา 1"/>
        <xdr:cNvSpPr/>
      </xdr:nvSpPr>
      <xdr:spPr>
        <a:xfrm>
          <a:off x="3991707" y="942242"/>
          <a:ext cx="98308" cy="137204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</xdr:colOff>
      <xdr:row>85</xdr:row>
      <xdr:rowOff>0</xdr:rowOff>
    </xdr:from>
    <xdr:to>
      <xdr:col>4</xdr:col>
      <xdr:colOff>99393</xdr:colOff>
      <xdr:row>87</xdr:row>
      <xdr:rowOff>389283</xdr:rowOff>
    </xdr:to>
    <xdr:sp macro="" textlink="">
      <xdr:nvSpPr>
        <xdr:cNvPr id="3" name="วงเล็บปีกกาขวา 2"/>
        <xdr:cNvSpPr/>
      </xdr:nvSpPr>
      <xdr:spPr>
        <a:xfrm>
          <a:off x="4000501" y="27470100"/>
          <a:ext cx="99392" cy="103698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8283</xdr:colOff>
      <xdr:row>150</xdr:row>
      <xdr:rowOff>4141</xdr:rowOff>
    </xdr:from>
    <xdr:to>
      <xdr:col>4</xdr:col>
      <xdr:colOff>80596</xdr:colOff>
      <xdr:row>155</xdr:row>
      <xdr:rowOff>182217</xdr:rowOff>
    </xdr:to>
    <xdr:sp macro="" textlink="">
      <xdr:nvSpPr>
        <xdr:cNvPr id="4" name="วงเล็บปีกกาขวา 3"/>
        <xdr:cNvSpPr/>
      </xdr:nvSpPr>
      <xdr:spPr>
        <a:xfrm>
          <a:off x="4008783" y="51667741"/>
          <a:ext cx="72313" cy="157825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9238</xdr:colOff>
      <xdr:row>156</xdr:row>
      <xdr:rowOff>0</xdr:rowOff>
    </xdr:from>
    <xdr:to>
      <xdr:col>4</xdr:col>
      <xdr:colOff>75499</xdr:colOff>
      <xdr:row>161</xdr:row>
      <xdr:rowOff>223630</xdr:rowOff>
    </xdr:to>
    <xdr:sp macro="" textlink="">
      <xdr:nvSpPr>
        <xdr:cNvPr id="5" name="วงเล็บปีกกาขวา 4"/>
        <xdr:cNvSpPr/>
      </xdr:nvSpPr>
      <xdr:spPr>
        <a:xfrm>
          <a:off x="4009738" y="53263800"/>
          <a:ext cx="66261" cy="161428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8282</xdr:colOff>
      <xdr:row>162</xdr:row>
      <xdr:rowOff>22936</xdr:rowOff>
    </xdr:from>
    <xdr:to>
      <xdr:col>4</xdr:col>
      <xdr:colOff>66261</xdr:colOff>
      <xdr:row>167</xdr:row>
      <xdr:rowOff>306457</xdr:rowOff>
    </xdr:to>
    <xdr:sp macro="" textlink="">
      <xdr:nvSpPr>
        <xdr:cNvPr id="6" name="วงเล็บปีกกาขวา 5"/>
        <xdr:cNvSpPr/>
      </xdr:nvSpPr>
      <xdr:spPr>
        <a:xfrm>
          <a:off x="4008782" y="54925036"/>
          <a:ext cx="57979" cy="271239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507468</xdr:colOff>
      <xdr:row>168</xdr:row>
      <xdr:rowOff>8283</xdr:rowOff>
    </xdr:from>
    <xdr:to>
      <xdr:col>4</xdr:col>
      <xdr:colOff>87923</xdr:colOff>
      <xdr:row>173</xdr:row>
      <xdr:rowOff>579783</xdr:rowOff>
    </xdr:to>
    <xdr:sp macro="" textlink="">
      <xdr:nvSpPr>
        <xdr:cNvPr id="7" name="วงเล็บปีกกาขวา 6"/>
        <xdr:cNvSpPr/>
      </xdr:nvSpPr>
      <xdr:spPr>
        <a:xfrm>
          <a:off x="3993618" y="57672633"/>
          <a:ext cx="94805" cy="26289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505239</xdr:colOff>
      <xdr:row>174</xdr:row>
      <xdr:rowOff>8282</xdr:rowOff>
    </xdr:from>
    <xdr:to>
      <xdr:col>4</xdr:col>
      <xdr:colOff>115956</xdr:colOff>
      <xdr:row>180</xdr:row>
      <xdr:rowOff>0</xdr:rowOff>
    </xdr:to>
    <xdr:sp macro="" textlink="">
      <xdr:nvSpPr>
        <xdr:cNvPr id="8" name="วงเล็บปีกกาขวา 7"/>
        <xdr:cNvSpPr/>
      </xdr:nvSpPr>
      <xdr:spPr>
        <a:xfrm>
          <a:off x="3991389" y="60330107"/>
          <a:ext cx="125067" cy="246821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15610</xdr:colOff>
      <xdr:row>180</xdr:row>
      <xdr:rowOff>16564</xdr:rowOff>
    </xdr:from>
    <xdr:to>
      <xdr:col>4</xdr:col>
      <xdr:colOff>115001</xdr:colOff>
      <xdr:row>186</xdr:row>
      <xdr:rowOff>372716</xdr:rowOff>
    </xdr:to>
    <xdr:sp macro="" textlink="">
      <xdr:nvSpPr>
        <xdr:cNvPr id="9" name="วงเล็บปีกกาขวา 8"/>
        <xdr:cNvSpPr/>
      </xdr:nvSpPr>
      <xdr:spPr>
        <a:xfrm>
          <a:off x="4016110" y="62814889"/>
          <a:ext cx="99391" cy="283265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8283</xdr:colOff>
      <xdr:row>73</xdr:row>
      <xdr:rowOff>436650</xdr:rowOff>
    </xdr:from>
    <xdr:to>
      <xdr:col>14</xdr:col>
      <xdr:colOff>83508</xdr:colOff>
      <xdr:row>78</xdr:row>
      <xdr:rowOff>223631</xdr:rowOff>
    </xdr:to>
    <xdr:sp macro="" textlink="">
      <xdr:nvSpPr>
        <xdr:cNvPr id="10" name="วงเล็บปีกกาขวา 9"/>
        <xdr:cNvSpPr/>
      </xdr:nvSpPr>
      <xdr:spPr>
        <a:xfrm>
          <a:off x="8961783" y="24201525"/>
          <a:ext cx="75225" cy="121573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7327</xdr:colOff>
      <xdr:row>108</xdr:row>
      <xdr:rowOff>8283</xdr:rowOff>
    </xdr:from>
    <xdr:to>
      <xdr:col>14</xdr:col>
      <xdr:colOff>57978</xdr:colOff>
      <xdr:row>110</xdr:row>
      <xdr:rowOff>250072</xdr:rowOff>
    </xdr:to>
    <xdr:sp macro="" textlink="">
      <xdr:nvSpPr>
        <xdr:cNvPr id="11" name="วงเล็บปีกกาขวา 10"/>
        <xdr:cNvSpPr/>
      </xdr:nvSpPr>
      <xdr:spPr>
        <a:xfrm>
          <a:off x="8960827" y="36584283"/>
          <a:ext cx="50651" cy="96568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0</xdr:colOff>
      <xdr:row>27</xdr:row>
      <xdr:rowOff>468923</xdr:rowOff>
    </xdr:from>
    <xdr:to>
      <xdr:col>4</xdr:col>
      <xdr:colOff>95250</xdr:colOff>
      <xdr:row>30</xdr:row>
      <xdr:rowOff>381000</xdr:rowOff>
    </xdr:to>
    <xdr:sp macro="" textlink="">
      <xdr:nvSpPr>
        <xdr:cNvPr id="12" name="วงเล็บปีกกาขวา 11"/>
        <xdr:cNvSpPr/>
      </xdr:nvSpPr>
      <xdr:spPr>
        <a:xfrm>
          <a:off x="4000500" y="10527323"/>
          <a:ext cx="95250" cy="98840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0</xdr:colOff>
      <xdr:row>143</xdr:row>
      <xdr:rowOff>0</xdr:rowOff>
    </xdr:from>
    <xdr:to>
      <xdr:col>4</xdr:col>
      <xdr:colOff>102577</xdr:colOff>
      <xdr:row>145</xdr:row>
      <xdr:rowOff>593481</xdr:rowOff>
    </xdr:to>
    <xdr:sp macro="" textlink="">
      <xdr:nvSpPr>
        <xdr:cNvPr id="13" name="วงเล็บปีกกาขวา 12"/>
        <xdr:cNvSpPr/>
      </xdr:nvSpPr>
      <xdr:spPr>
        <a:xfrm>
          <a:off x="4000500" y="48434625"/>
          <a:ext cx="102577" cy="146978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46</xdr:row>
      <xdr:rowOff>7327</xdr:rowOff>
    </xdr:from>
    <xdr:to>
      <xdr:col>14</xdr:col>
      <xdr:colOff>95250</xdr:colOff>
      <xdr:row>48</xdr:row>
      <xdr:rowOff>432288</xdr:rowOff>
    </xdr:to>
    <xdr:sp macro="" textlink="">
      <xdr:nvSpPr>
        <xdr:cNvPr id="14" name="วงเล็บปีกกาขวา 13"/>
        <xdr:cNvSpPr/>
      </xdr:nvSpPr>
      <xdr:spPr>
        <a:xfrm>
          <a:off x="8953500" y="16266502"/>
          <a:ext cx="95250" cy="117743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</xdr:colOff>
      <xdr:row>89</xdr:row>
      <xdr:rowOff>8282</xdr:rowOff>
    </xdr:from>
    <xdr:to>
      <xdr:col>4</xdr:col>
      <xdr:colOff>91109</xdr:colOff>
      <xdr:row>91</xdr:row>
      <xdr:rowOff>187186</xdr:rowOff>
    </xdr:to>
    <xdr:sp macro="" textlink="">
      <xdr:nvSpPr>
        <xdr:cNvPr id="15" name="วงเล็บปีกกาขวา 14"/>
        <xdr:cNvSpPr/>
      </xdr:nvSpPr>
      <xdr:spPr>
        <a:xfrm>
          <a:off x="4000501" y="29002382"/>
          <a:ext cx="91108" cy="120760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</xdr:colOff>
      <xdr:row>92</xdr:row>
      <xdr:rowOff>0</xdr:rowOff>
    </xdr:from>
    <xdr:to>
      <xdr:col>4</xdr:col>
      <xdr:colOff>99393</xdr:colOff>
      <xdr:row>94</xdr:row>
      <xdr:rowOff>389283</xdr:rowOff>
    </xdr:to>
    <xdr:sp macro="" textlink="">
      <xdr:nvSpPr>
        <xdr:cNvPr id="16" name="วงเล็บปีกกาขวา 15"/>
        <xdr:cNvSpPr/>
      </xdr:nvSpPr>
      <xdr:spPr>
        <a:xfrm>
          <a:off x="4000501" y="30260925"/>
          <a:ext cx="99392" cy="123700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111</xdr:row>
      <xdr:rowOff>0</xdr:rowOff>
    </xdr:from>
    <xdr:to>
      <xdr:col>14</xdr:col>
      <xdr:colOff>95250</xdr:colOff>
      <xdr:row>113</xdr:row>
      <xdr:rowOff>241788</xdr:rowOff>
    </xdr:to>
    <xdr:sp macro="" textlink="">
      <xdr:nvSpPr>
        <xdr:cNvPr id="17" name="วงเล็บปีกกาขวา 16"/>
        <xdr:cNvSpPr/>
      </xdr:nvSpPr>
      <xdr:spPr>
        <a:xfrm>
          <a:off x="8953500" y="37557075"/>
          <a:ext cx="95250" cy="96568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114</xdr:row>
      <xdr:rowOff>0</xdr:rowOff>
    </xdr:from>
    <xdr:to>
      <xdr:col>14</xdr:col>
      <xdr:colOff>95250</xdr:colOff>
      <xdr:row>118</xdr:row>
      <xdr:rowOff>227135</xdr:rowOff>
    </xdr:to>
    <xdr:sp macro="" textlink="">
      <xdr:nvSpPr>
        <xdr:cNvPr id="18" name="วงเล็บปีกกาขวา 17"/>
        <xdr:cNvSpPr/>
      </xdr:nvSpPr>
      <xdr:spPr>
        <a:xfrm>
          <a:off x="8953500" y="38519100"/>
          <a:ext cx="95250" cy="126536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6371</xdr:colOff>
      <xdr:row>119</xdr:row>
      <xdr:rowOff>18381</xdr:rowOff>
    </xdr:from>
    <xdr:to>
      <xdr:col>14</xdr:col>
      <xdr:colOff>94294</xdr:colOff>
      <xdr:row>123</xdr:row>
      <xdr:rowOff>232932</xdr:rowOff>
    </xdr:to>
    <xdr:sp macro="" textlink="">
      <xdr:nvSpPr>
        <xdr:cNvPr id="19" name="วงเล็บปีกกาขวา 18"/>
        <xdr:cNvSpPr/>
      </xdr:nvSpPr>
      <xdr:spPr>
        <a:xfrm>
          <a:off x="8959871" y="39813831"/>
          <a:ext cx="87923" cy="147185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24847</xdr:colOff>
      <xdr:row>94</xdr:row>
      <xdr:rowOff>397565</xdr:rowOff>
    </xdr:from>
    <xdr:to>
      <xdr:col>14</xdr:col>
      <xdr:colOff>70566</xdr:colOff>
      <xdr:row>97</xdr:row>
      <xdr:rowOff>389282</xdr:rowOff>
    </xdr:to>
    <xdr:sp macro="" textlink="">
      <xdr:nvSpPr>
        <xdr:cNvPr id="20" name="วงเล็บปีกกาขวา 19"/>
        <xdr:cNvSpPr/>
      </xdr:nvSpPr>
      <xdr:spPr>
        <a:xfrm>
          <a:off x="8978347" y="31506215"/>
          <a:ext cx="45719" cy="123949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12941</xdr:colOff>
      <xdr:row>57</xdr:row>
      <xdr:rowOff>6569</xdr:rowOff>
    </xdr:from>
    <xdr:to>
      <xdr:col>14</xdr:col>
      <xdr:colOff>58660</xdr:colOff>
      <xdr:row>60</xdr:row>
      <xdr:rowOff>204737</xdr:rowOff>
    </xdr:to>
    <xdr:sp macro="" textlink="">
      <xdr:nvSpPr>
        <xdr:cNvPr id="21" name="วงเล็บปีกกาขวา 20"/>
        <xdr:cNvSpPr/>
      </xdr:nvSpPr>
      <xdr:spPr>
        <a:xfrm>
          <a:off x="8966441" y="20209094"/>
          <a:ext cx="45719" cy="81729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72259</xdr:colOff>
      <xdr:row>64</xdr:row>
      <xdr:rowOff>197069</xdr:rowOff>
    </xdr:to>
    <xdr:sp macro="" textlink="">
      <xdr:nvSpPr>
        <xdr:cNvPr id="22" name="วงเล็บปีกกาขวา 21"/>
        <xdr:cNvSpPr/>
      </xdr:nvSpPr>
      <xdr:spPr>
        <a:xfrm>
          <a:off x="8953500" y="21031200"/>
          <a:ext cx="72259" cy="88286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16566</xdr:colOff>
      <xdr:row>65</xdr:row>
      <xdr:rowOff>8282</xdr:rowOff>
    </xdr:from>
    <xdr:to>
      <xdr:col>14</xdr:col>
      <xdr:colOff>66262</xdr:colOff>
      <xdr:row>68</xdr:row>
      <xdr:rowOff>231912</xdr:rowOff>
    </xdr:to>
    <xdr:sp macro="" textlink="">
      <xdr:nvSpPr>
        <xdr:cNvPr id="23" name="วงเล็บปีกกาขวา 22"/>
        <xdr:cNvSpPr/>
      </xdr:nvSpPr>
      <xdr:spPr>
        <a:xfrm>
          <a:off x="8970066" y="21934832"/>
          <a:ext cx="49696" cy="90943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8282</xdr:colOff>
      <xdr:row>69</xdr:row>
      <xdr:rowOff>8283</xdr:rowOff>
    </xdr:from>
    <xdr:to>
      <xdr:col>14</xdr:col>
      <xdr:colOff>80541</xdr:colOff>
      <xdr:row>72</xdr:row>
      <xdr:rowOff>188787</xdr:rowOff>
    </xdr:to>
    <xdr:sp macro="" textlink="">
      <xdr:nvSpPr>
        <xdr:cNvPr id="24" name="วงเล็บปีกกาขวา 23"/>
        <xdr:cNvSpPr/>
      </xdr:nvSpPr>
      <xdr:spPr>
        <a:xfrm>
          <a:off x="8961782" y="22887333"/>
          <a:ext cx="72259" cy="85677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16565</xdr:colOff>
      <xdr:row>105</xdr:row>
      <xdr:rowOff>41413</xdr:rowOff>
    </xdr:from>
    <xdr:to>
      <xdr:col>14</xdr:col>
      <xdr:colOff>82826</xdr:colOff>
      <xdr:row>107</xdr:row>
      <xdr:rowOff>571499</xdr:rowOff>
    </xdr:to>
    <xdr:sp macro="" textlink="">
      <xdr:nvSpPr>
        <xdr:cNvPr id="25" name="วงเล็บปีกกาขวา 24"/>
        <xdr:cNvSpPr/>
      </xdr:nvSpPr>
      <xdr:spPr>
        <a:xfrm>
          <a:off x="8970065" y="35141038"/>
          <a:ext cx="66261" cy="140638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8283</xdr:colOff>
      <xdr:row>124</xdr:row>
      <xdr:rowOff>8283</xdr:rowOff>
    </xdr:from>
    <xdr:to>
      <xdr:col>14</xdr:col>
      <xdr:colOff>66261</xdr:colOff>
      <xdr:row>126</xdr:row>
      <xdr:rowOff>422413</xdr:rowOff>
    </xdr:to>
    <xdr:sp macro="" textlink="">
      <xdr:nvSpPr>
        <xdr:cNvPr id="26" name="วงเล็บปีกกาขวา 25"/>
        <xdr:cNvSpPr/>
      </xdr:nvSpPr>
      <xdr:spPr>
        <a:xfrm>
          <a:off x="8961783" y="41318208"/>
          <a:ext cx="57978" cy="132853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13</xdr:col>
      <xdr:colOff>505239</xdr:colOff>
      <xdr:row>30</xdr:row>
      <xdr:rowOff>389283</xdr:rowOff>
    </xdr:from>
    <xdr:to>
      <xdr:col>14</xdr:col>
      <xdr:colOff>91109</xdr:colOff>
      <xdr:row>33</xdr:row>
      <xdr:rowOff>190500</xdr:rowOff>
    </xdr:to>
    <xdr:sp macro="" textlink="">
      <xdr:nvSpPr>
        <xdr:cNvPr id="27" name="วงเล็บปีกกาขวา 26"/>
        <xdr:cNvSpPr/>
      </xdr:nvSpPr>
      <xdr:spPr>
        <a:xfrm>
          <a:off x="8944389" y="11524008"/>
          <a:ext cx="100220" cy="80134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33</xdr:row>
      <xdr:rowOff>198782</xdr:rowOff>
    </xdr:from>
    <xdr:to>
      <xdr:col>14</xdr:col>
      <xdr:colOff>82826</xdr:colOff>
      <xdr:row>36</xdr:row>
      <xdr:rowOff>372716</xdr:rowOff>
    </xdr:to>
    <xdr:sp macro="" textlink="">
      <xdr:nvSpPr>
        <xdr:cNvPr id="28" name="วงเล็บปีกกาขวา 27"/>
        <xdr:cNvSpPr/>
      </xdr:nvSpPr>
      <xdr:spPr>
        <a:xfrm>
          <a:off x="8953500" y="12333632"/>
          <a:ext cx="82826" cy="97403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8283</xdr:colOff>
      <xdr:row>128</xdr:row>
      <xdr:rowOff>8282</xdr:rowOff>
    </xdr:from>
    <xdr:to>
      <xdr:col>4</xdr:col>
      <xdr:colOff>57978</xdr:colOff>
      <xdr:row>132</xdr:row>
      <xdr:rowOff>372717</xdr:rowOff>
    </xdr:to>
    <xdr:sp macro="" textlink="">
      <xdr:nvSpPr>
        <xdr:cNvPr id="30" name="วงเล็บปีกกาขวา 29"/>
        <xdr:cNvSpPr/>
      </xdr:nvSpPr>
      <xdr:spPr>
        <a:xfrm>
          <a:off x="4008783" y="43432757"/>
          <a:ext cx="49695" cy="134551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37</xdr:row>
      <xdr:rowOff>8283</xdr:rowOff>
    </xdr:from>
    <xdr:to>
      <xdr:col>14</xdr:col>
      <xdr:colOff>66261</xdr:colOff>
      <xdr:row>39</xdr:row>
      <xdr:rowOff>422413</xdr:rowOff>
    </xdr:to>
    <xdr:sp macro="" textlink="">
      <xdr:nvSpPr>
        <xdr:cNvPr id="31" name="วงเล็บปีกกาขวา 30"/>
        <xdr:cNvSpPr/>
      </xdr:nvSpPr>
      <xdr:spPr>
        <a:xfrm>
          <a:off x="8953500" y="13343283"/>
          <a:ext cx="66261" cy="109040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2857</xdr:colOff>
      <xdr:row>80</xdr:row>
      <xdr:rowOff>1714</xdr:rowOff>
    </xdr:from>
    <xdr:to>
      <xdr:col>14</xdr:col>
      <xdr:colOff>87682</xdr:colOff>
      <xdr:row>81</xdr:row>
      <xdr:rowOff>225345</xdr:rowOff>
    </xdr:to>
    <xdr:sp macro="" textlink="">
      <xdr:nvSpPr>
        <xdr:cNvPr id="32" name="วงเล็บปีกกาขวา 31"/>
        <xdr:cNvSpPr/>
      </xdr:nvSpPr>
      <xdr:spPr>
        <a:xfrm>
          <a:off x="8956357" y="25830886"/>
          <a:ext cx="84825" cy="66375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7327</xdr:colOff>
      <xdr:row>17</xdr:row>
      <xdr:rowOff>14653</xdr:rowOff>
    </xdr:from>
    <xdr:to>
      <xdr:col>14</xdr:col>
      <xdr:colOff>73269</xdr:colOff>
      <xdr:row>21</xdr:row>
      <xdr:rowOff>183173</xdr:rowOff>
    </xdr:to>
    <xdr:sp macro="" textlink="">
      <xdr:nvSpPr>
        <xdr:cNvPr id="33" name="วงเล็บปีกกาขวา 32"/>
        <xdr:cNvSpPr/>
      </xdr:nvSpPr>
      <xdr:spPr>
        <a:xfrm>
          <a:off x="8960827" y="6910753"/>
          <a:ext cx="65942" cy="141629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14654</xdr:colOff>
      <xdr:row>22</xdr:row>
      <xdr:rowOff>14654</xdr:rowOff>
    </xdr:from>
    <xdr:to>
      <xdr:col>14</xdr:col>
      <xdr:colOff>66261</xdr:colOff>
      <xdr:row>26</xdr:row>
      <xdr:rowOff>381000</xdr:rowOff>
    </xdr:to>
    <xdr:sp macro="" textlink="">
      <xdr:nvSpPr>
        <xdr:cNvPr id="34" name="วงเล็บปีกกาขวา 33"/>
        <xdr:cNvSpPr/>
      </xdr:nvSpPr>
      <xdr:spPr>
        <a:xfrm>
          <a:off x="8968154" y="8358554"/>
          <a:ext cx="51607" cy="168079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13</xdr:row>
      <xdr:rowOff>21981</xdr:rowOff>
    </xdr:from>
    <xdr:to>
      <xdr:col>14</xdr:col>
      <xdr:colOff>80596</xdr:colOff>
      <xdr:row>16</xdr:row>
      <xdr:rowOff>168519</xdr:rowOff>
    </xdr:to>
    <xdr:sp macro="" textlink="">
      <xdr:nvSpPr>
        <xdr:cNvPr id="35" name="วงเล็บปีกกาขวา 34"/>
        <xdr:cNvSpPr/>
      </xdr:nvSpPr>
      <xdr:spPr>
        <a:xfrm>
          <a:off x="8953500" y="5717931"/>
          <a:ext cx="80596" cy="114666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80596</xdr:colOff>
      <xdr:row>85</xdr:row>
      <xdr:rowOff>0</xdr:rowOff>
    </xdr:to>
    <xdr:sp macro="" textlink="">
      <xdr:nvSpPr>
        <xdr:cNvPr id="36" name="วงเล็บปีกกาขวา 35"/>
        <xdr:cNvSpPr/>
      </xdr:nvSpPr>
      <xdr:spPr>
        <a:xfrm>
          <a:off x="8953500" y="26555700"/>
          <a:ext cx="80596" cy="9144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505557</xdr:colOff>
      <xdr:row>3</xdr:row>
      <xdr:rowOff>65942</xdr:rowOff>
    </xdr:from>
    <xdr:to>
      <xdr:col>4</xdr:col>
      <xdr:colOff>89515</xdr:colOff>
      <xdr:row>6</xdr:row>
      <xdr:rowOff>199738</xdr:rowOff>
    </xdr:to>
    <xdr:sp macro="" textlink="">
      <xdr:nvSpPr>
        <xdr:cNvPr id="2" name="วงเล็บปีกกาขวา 1"/>
        <xdr:cNvSpPr/>
      </xdr:nvSpPr>
      <xdr:spPr>
        <a:xfrm>
          <a:off x="3993172" y="945173"/>
          <a:ext cx="96843" cy="137204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</xdr:colOff>
      <xdr:row>85</xdr:row>
      <xdr:rowOff>0</xdr:rowOff>
    </xdr:from>
    <xdr:to>
      <xdr:col>4</xdr:col>
      <xdr:colOff>99393</xdr:colOff>
      <xdr:row>87</xdr:row>
      <xdr:rowOff>389283</xdr:rowOff>
    </xdr:to>
    <xdr:sp macro="" textlink="">
      <xdr:nvSpPr>
        <xdr:cNvPr id="3" name="วงเล็บปีกกาขวา 2"/>
        <xdr:cNvSpPr/>
      </xdr:nvSpPr>
      <xdr:spPr>
        <a:xfrm>
          <a:off x="4000501" y="27117675"/>
          <a:ext cx="99392" cy="103698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8283</xdr:colOff>
      <xdr:row>150</xdr:row>
      <xdr:rowOff>4141</xdr:rowOff>
    </xdr:from>
    <xdr:to>
      <xdr:col>4</xdr:col>
      <xdr:colOff>80596</xdr:colOff>
      <xdr:row>155</xdr:row>
      <xdr:rowOff>182217</xdr:rowOff>
    </xdr:to>
    <xdr:sp macro="" textlink="">
      <xdr:nvSpPr>
        <xdr:cNvPr id="5" name="วงเล็บปีกกาขวา 4"/>
        <xdr:cNvSpPr/>
      </xdr:nvSpPr>
      <xdr:spPr>
        <a:xfrm>
          <a:off x="4008783" y="50648566"/>
          <a:ext cx="72313" cy="157825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9238</xdr:colOff>
      <xdr:row>156</xdr:row>
      <xdr:rowOff>0</xdr:rowOff>
    </xdr:from>
    <xdr:to>
      <xdr:col>4</xdr:col>
      <xdr:colOff>75499</xdr:colOff>
      <xdr:row>161</xdr:row>
      <xdr:rowOff>223630</xdr:rowOff>
    </xdr:to>
    <xdr:sp macro="" textlink="">
      <xdr:nvSpPr>
        <xdr:cNvPr id="6" name="วงเล็บปีกกาขวา 5"/>
        <xdr:cNvSpPr/>
      </xdr:nvSpPr>
      <xdr:spPr>
        <a:xfrm>
          <a:off x="4009738" y="52244625"/>
          <a:ext cx="66261" cy="161428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8282</xdr:colOff>
      <xdr:row>162</xdr:row>
      <xdr:rowOff>22936</xdr:rowOff>
    </xdr:from>
    <xdr:to>
      <xdr:col>4</xdr:col>
      <xdr:colOff>66261</xdr:colOff>
      <xdr:row>167</xdr:row>
      <xdr:rowOff>306457</xdr:rowOff>
    </xdr:to>
    <xdr:sp macro="" textlink="">
      <xdr:nvSpPr>
        <xdr:cNvPr id="7" name="วงเล็บปีกกาขวา 6"/>
        <xdr:cNvSpPr/>
      </xdr:nvSpPr>
      <xdr:spPr>
        <a:xfrm>
          <a:off x="4008782" y="54721284"/>
          <a:ext cx="57979" cy="270204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507468</xdr:colOff>
      <xdr:row>168</xdr:row>
      <xdr:rowOff>8283</xdr:rowOff>
    </xdr:from>
    <xdr:to>
      <xdr:col>4</xdr:col>
      <xdr:colOff>87923</xdr:colOff>
      <xdr:row>173</xdr:row>
      <xdr:rowOff>579783</xdr:rowOff>
    </xdr:to>
    <xdr:sp macro="" textlink="">
      <xdr:nvSpPr>
        <xdr:cNvPr id="8" name="วงเล็บปีกกาขวา 7"/>
        <xdr:cNvSpPr/>
      </xdr:nvSpPr>
      <xdr:spPr>
        <a:xfrm>
          <a:off x="3993618" y="56653458"/>
          <a:ext cx="94805" cy="26289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505239</xdr:colOff>
      <xdr:row>174</xdr:row>
      <xdr:rowOff>8282</xdr:rowOff>
    </xdr:from>
    <xdr:to>
      <xdr:col>4</xdr:col>
      <xdr:colOff>115956</xdr:colOff>
      <xdr:row>180</xdr:row>
      <xdr:rowOff>0</xdr:rowOff>
    </xdr:to>
    <xdr:sp macro="" textlink="">
      <xdr:nvSpPr>
        <xdr:cNvPr id="9" name="วงเล็บปีกกาขวา 8"/>
        <xdr:cNvSpPr/>
      </xdr:nvSpPr>
      <xdr:spPr>
        <a:xfrm>
          <a:off x="3992217" y="58988739"/>
          <a:ext cx="124239" cy="245993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15610</xdr:colOff>
      <xdr:row>180</xdr:row>
      <xdr:rowOff>16564</xdr:rowOff>
    </xdr:from>
    <xdr:to>
      <xdr:col>4</xdr:col>
      <xdr:colOff>115001</xdr:colOff>
      <xdr:row>186</xdr:row>
      <xdr:rowOff>372716</xdr:rowOff>
    </xdr:to>
    <xdr:sp macro="" textlink="">
      <xdr:nvSpPr>
        <xdr:cNvPr id="10" name="วงเล็บปีกกาขวา 9"/>
        <xdr:cNvSpPr/>
      </xdr:nvSpPr>
      <xdr:spPr>
        <a:xfrm>
          <a:off x="4016110" y="61795714"/>
          <a:ext cx="99391" cy="283265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8283</xdr:colOff>
      <xdr:row>73</xdr:row>
      <xdr:rowOff>436650</xdr:rowOff>
    </xdr:from>
    <xdr:to>
      <xdr:col>14</xdr:col>
      <xdr:colOff>83508</xdr:colOff>
      <xdr:row>78</xdr:row>
      <xdr:rowOff>223631</xdr:rowOff>
    </xdr:to>
    <xdr:sp macro="" textlink="">
      <xdr:nvSpPr>
        <xdr:cNvPr id="12" name="วงเล็บปีกกาขวา 11"/>
        <xdr:cNvSpPr/>
      </xdr:nvSpPr>
      <xdr:spPr>
        <a:xfrm>
          <a:off x="8961783" y="24530759"/>
          <a:ext cx="75225" cy="128613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7327</xdr:colOff>
      <xdr:row>108</xdr:row>
      <xdr:rowOff>8283</xdr:rowOff>
    </xdr:from>
    <xdr:to>
      <xdr:col>14</xdr:col>
      <xdr:colOff>57978</xdr:colOff>
      <xdr:row>110</xdr:row>
      <xdr:rowOff>250072</xdr:rowOff>
    </xdr:to>
    <xdr:sp macro="" textlink="">
      <xdr:nvSpPr>
        <xdr:cNvPr id="14" name="วงเล็บปีกกาขวา 13"/>
        <xdr:cNvSpPr/>
      </xdr:nvSpPr>
      <xdr:spPr>
        <a:xfrm>
          <a:off x="8960827" y="36509740"/>
          <a:ext cx="50651" cy="97065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0</xdr:colOff>
      <xdr:row>27</xdr:row>
      <xdr:rowOff>468923</xdr:rowOff>
    </xdr:from>
    <xdr:to>
      <xdr:col>4</xdr:col>
      <xdr:colOff>95250</xdr:colOff>
      <xdr:row>30</xdr:row>
      <xdr:rowOff>381000</xdr:rowOff>
    </xdr:to>
    <xdr:sp macro="" textlink="">
      <xdr:nvSpPr>
        <xdr:cNvPr id="15" name="วงเล็บปีกกาขวา 14"/>
        <xdr:cNvSpPr/>
      </xdr:nvSpPr>
      <xdr:spPr>
        <a:xfrm>
          <a:off x="4000500" y="10832123"/>
          <a:ext cx="95250" cy="98840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0</xdr:colOff>
      <xdr:row>143</xdr:row>
      <xdr:rowOff>0</xdr:rowOff>
    </xdr:from>
    <xdr:to>
      <xdr:col>4</xdr:col>
      <xdr:colOff>102577</xdr:colOff>
      <xdr:row>145</xdr:row>
      <xdr:rowOff>593481</xdr:rowOff>
    </xdr:to>
    <xdr:sp macro="" textlink="">
      <xdr:nvSpPr>
        <xdr:cNvPr id="16" name="วงเล็บปีกกาขวา 15"/>
        <xdr:cNvSpPr/>
      </xdr:nvSpPr>
      <xdr:spPr>
        <a:xfrm>
          <a:off x="4000500" y="47415450"/>
          <a:ext cx="102577" cy="146978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46</xdr:row>
      <xdr:rowOff>7327</xdr:rowOff>
    </xdr:from>
    <xdr:to>
      <xdr:col>14</xdr:col>
      <xdr:colOff>95250</xdr:colOff>
      <xdr:row>48</xdr:row>
      <xdr:rowOff>432288</xdr:rowOff>
    </xdr:to>
    <xdr:sp macro="" textlink="">
      <xdr:nvSpPr>
        <xdr:cNvPr id="17" name="วงเล็บปีกกาขวา 16"/>
        <xdr:cNvSpPr/>
      </xdr:nvSpPr>
      <xdr:spPr>
        <a:xfrm>
          <a:off x="8946173" y="16404981"/>
          <a:ext cx="95250" cy="117963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</xdr:colOff>
      <xdr:row>89</xdr:row>
      <xdr:rowOff>8282</xdr:rowOff>
    </xdr:from>
    <xdr:to>
      <xdr:col>4</xdr:col>
      <xdr:colOff>91109</xdr:colOff>
      <xdr:row>91</xdr:row>
      <xdr:rowOff>187186</xdr:rowOff>
    </xdr:to>
    <xdr:sp macro="" textlink="">
      <xdr:nvSpPr>
        <xdr:cNvPr id="19" name="วงเล็บปีกกาขวา 18"/>
        <xdr:cNvSpPr/>
      </xdr:nvSpPr>
      <xdr:spPr>
        <a:xfrm>
          <a:off x="4000501" y="29452956"/>
          <a:ext cx="91108" cy="120594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</xdr:colOff>
      <xdr:row>92</xdr:row>
      <xdr:rowOff>0</xdr:rowOff>
    </xdr:from>
    <xdr:to>
      <xdr:col>4</xdr:col>
      <xdr:colOff>99393</xdr:colOff>
      <xdr:row>94</xdr:row>
      <xdr:rowOff>389283</xdr:rowOff>
    </xdr:to>
    <xdr:sp macro="" textlink="">
      <xdr:nvSpPr>
        <xdr:cNvPr id="20" name="วงเล็บปีกกาขวา 19"/>
        <xdr:cNvSpPr/>
      </xdr:nvSpPr>
      <xdr:spPr>
        <a:xfrm>
          <a:off x="4000501" y="27146250"/>
          <a:ext cx="99392" cy="104137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111</xdr:row>
      <xdr:rowOff>0</xdr:rowOff>
    </xdr:from>
    <xdr:to>
      <xdr:col>14</xdr:col>
      <xdr:colOff>95250</xdr:colOff>
      <xdr:row>113</xdr:row>
      <xdr:rowOff>241788</xdr:rowOff>
    </xdr:to>
    <xdr:sp macro="" textlink="">
      <xdr:nvSpPr>
        <xdr:cNvPr id="21" name="วงเล็บปีกกาขวา 20"/>
        <xdr:cNvSpPr/>
      </xdr:nvSpPr>
      <xdr:spPr>
        <a:xfrm>
          <a:off x="8946173" y="37264731"/>
          <a:ext cx="95250" cy="96715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114</xdr:row>
      <xdr:rowOff>0</xdr:rowOff>
    </xdr:from>
    <xdr:to>
      <xdr:col>14</xdr:col>
      <xdr:colOff>95250</xdr:colOff>
      <xdr:row>118</xdr:row>
      <xdr:rowOff>227135</xdr:rowOff>
    </xdr:to>
    <xdr:sp macro="" textlink="">
      <xdr:nvSpPr>
        <xdr:cNvPr id="22" name="วงเล็บปีกกาขวา 21"/>
        <xdr:cNvSpPr/>
      </xdr:nvSpPr>
      <xdr:spPr>
        <a:xfrm>
          <a:off x="8946173" y="38231885"/>
          <a:ext cx="95250" cy="126755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6371</xdr:colOff>
      <xdr:row>119</xdr:row>
      <xdr:rowOff>18381</xdr:rowOff>
    </xdr:from>
    <xdr:to>
      <xdr:col>14</xdr:col>
      <xdr:colOff>94294</xdr:colOff>
      <xdr:row>123</xdr:row>
      <xdr:rowOff>232932</xdr:rowOff>
    </xdr:to>
    <xdr:sp macro="" textlink="">
      <xdr:nvSpPr>
        <xdr:cNvPr id="23" name="วงเล็บปีกกาขวา 22"/>
        <xdr:cNvSpPr/>
      </xdr:nvSpPr>
      <xdr:spPr>
        <a:xfrm>
          <a:off x="8959871" y="39750055"/>
          <a:ext cx="87923" cy="147350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24847</xdr:colOff>
      <xdr:row>94</xdr:row>
      <xdr:rowOff>397565</xdr:rowOff>
    </xdr:from>
    <xdr:to>
      <xdr:col>14</xdr:col>
      <xdr:colOff>70566</xdr:colOff>
      <xdr:row>97</xdr:row>
      <xdr:rowOff>389282</xdr:rowOff>
    </xdr:to>
    <xdr:sp macro="" textlink="">
      <xdr:nvSpPr>
        <xdr:cNvPr id="24" name="วงเล็บปีกกาขวา 23"/>
        <xdr:cNvSpPr/>
      </xdr:nvSpPr>
      <xdr:spPr>
        <a:xfrm>
          <a:off x="8978347" y="31440782"/>
          <a:ext cx="45719" cy="123410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12941</xdr:colOff>
      <xdr:row>57</xdr:row>
      <xdr:rowOff>6569</xdr:rowOff>
    </xdr:from>
    <xdr:to>
      <xdr:col>14</xdr:col>
      <xdr:colOff>58660</xdr:colOff>
      <xdr:row>60</xdr:row>
      <xdr:rowOff>204737</xdr:rowOff>
    </xdr:to>
    <xdr:sp macro="" textlink="">
      <xdr:nvSpPr>
        <xdr:cNvPr id="25" name="วงเล็บปีกกาขวา 24"/>
        <xdr:cNvSpPr/>
      </xdr:nvSpPr>
      <xdr:spPr>
        <a:xfrm>
          <a:off x="8966441" y="20278397"/>
          <a:ext cx="45719" cy="8156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72259</xdr:colOff>
      <xdr:row>64</xdr:row>
      <xdr:rowOff>197069</xdr:rowOff>
    </xdr:to>
    <xdr:sp macro="" textlink="">
      <xdr:nvSpPr>
        <xdr:cNvPr id="26" name="วงเล็บปีกกาขวา 25"/>
        <xdr:cNvSpPr/>
      </xdr:nvSpPr>
      <xdr:spPr>
        <a:xfrm>
          <a:off x="8953500" y="21099517"/>
          <a:ext cx="72259" cy="88024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16566</xdr:colOff>
      <xdr:row>65</xdr:row>
      <xdr:rowOff>8282</xdr:rowOff>
    </xdr:from>
    <xdr:to>
      <xdr:col>14</xdr:col>
      <xdr:colOff>66262</xdr:colOff>
      <xdr:row>68</xdr:row>
      <xdr:rowOff>231912</xdr:rowOff>
    </xdr:to>
    <xdr:sp macro="" textlink="">
      <xdr:nvSpPr>
        <xdr:cNvPr id="27" name="วงเล็บปีกกาขวา 26"/>
        <xdr:cNvSpPr/>
      </xdr:nvSpPr>
      <xdr:spPr>
        <a:xfrm>
          <a:off x="8970066" y="21998608"/>
          <a:ext cx="49696" cy="91108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8282</xdr:colOff>
      <xdr:row>69</xdr:row>
      <xdr:rowOff>8283</xdr:rowOff>
    </xdr:from>
    <xdr:to>
      <xdr:col>14</xdr:col>
      <xdr:colOff>80541</xdr:colOff>
      <xdr:row>72</xdr:row>
      <xdr:rowOff>188787</xdr:rowOff>
    </xdr:to>
    <xdr:sp macro="" textlink="">
      <xdr:nvSpPr>
        <xdr:cNvPr id="28" name="วงเล็บปีกกาขวา 27"/>
        <xdr:cNvSpPr/>
      </xdr:nvSpPr>
      <xdr:spPr>
        <a:xfrm>
          <a:off x="8961782" y="22951109"/>
          <a:ext cx="72259" cy="88452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16565</xdr:colOff>
      <xdr:row>105</xdr:row>
      <xdr:rowOff>41413</xdr:rowOff>
    </xdr:from>
    <xdr:to>
      <xdr:col>14</xdr:col>
      <xdr:colOff>82826</xdr:colOff>
      <xdr:row>107</xdr:row>
      <xdr:rowOff>571499</xdr:rowOff>
    </xdr:to>
    <xdr:sp macro="" textlink="">
      <xdr:nvSpPr>
        <xdr:cNvPr id="29" name="วงเล็บปีกกาขวา 28"/>
        <xdr:cNvSpPr/>
      </xdr:nvSpPr>
      <xdr:spPr>
        <a:xfrm>
          <a:off x="8970065" y="35068565"/>
          <a:ext cx="66261" cy="140804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8283</xdr:colOff>
      <xdr:row>124</xdr:row>
      <xdr:rowOff>8283</xdr:rowOff>
    </xdr:from>
    <xdr:to>
      <xdr:col>14</xdr:col>
      <xdr:colOff>66261</xdr:colOff>
      <xdr:row>126</xdr:row>
      <xdr:rowOff>422413</xdr:rowOff>
    </xdr:to>
    <xdr:sp macro="" textlink="">
      <xdr:nvSpPr>
        <xdr:cNvPr id="30" name="วงเล็บปีกกาขวา 29"/>
        <xdr:cNvSpPr/>
      </xdr:nvSpPr>
      <xdr:spPr>
        <a:xfrm>
          <a:off x="8961783" y="41578696"/>
          <a:ext cx="57978" cy="13335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13</xdr:col>
      <xdr:colOff>505239</xdr:colOff>
      <xdr:row>30</xdr:row>
      <xdr:rowOff>389283</xdr:rowOff>
    </xdr:from>
    <xdr:to>
      <xdr:col>14</xdr:col>
      <xdr:colOff>91109</xdr:colOff>
      <xdr:row>33</xdr:row>
      <xdr:rowOff>190500</xdr:rowOff>
    </xdr:to>
    <xdr:sp macro="" textlink="">
      <xdr:nvSpPr>
        <xdr:cNvPr id="31" name="วงเล็บปีกกาขวา 30"/>
        <xdr:cNvSpPr/>
      </xdr:nvSpPr>
      <xdr:spPr>
        <a:xfrm>
          <a:off x="8945217" y="11794435"/>
          <a:ext cx="99392" cy="79513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33</xdr:row>
      <xdr:rowOff>198782</xdr:rowOff>
    </xdr:from>
    <xdr:to>
      <xdr:col>14</xdr:col>
      <xdr:colOff>82826</xdr:colOff>
      <xdr:row>36</xdr:row>
      <xdr:rowOff>372716</xdr:rowOff>
    </xdr:to>
    <xdr:sp macro="" textlink="">
      <xdr:nvSpPr>
        <xdr:cNvPr id="32" name="วงเล็บปีกกาขวา 31"/>
        <xdr:cNvSpPr/>
      </xdr:nvSpPr>
      <xdr:spPr>
        <a:xfrm>
          <a:off x="8953500" y="12597847"/>
          <a:ext cx="82826" cy="96906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8283</xdr:colOff>
      <xdr:row>43</xdr:row>
      <xdr:rowOff>8283</xdr:rowOff>
    </xdr:from>
    <xdr:to>
      <xdr:col>3</xdr:col>
      <xdr:colOff>74544</xdr:colOff>
      <xdr:row>45</xdr:row>
      <xdr:rowOff>215348</xdr:rowOff>
    </xdr:to>
    <xdr:sp macro="" textlink="">
      <xdr:nvSpPr>
        <xdr:cNvPr id="34" name="วงเล็บปีกกาขวา 33"/>
        <xdr:cNvSpPr/>
      </xdr:nvSpPr>
      <xdr:spPr>
        <a:xfrm>
          <a:off x="3495261" y="15836348"/>
          <a:ext cx="66261" cy="67089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8283</xdr:colOff>
      <xdr:row>128</xdr:row>
      <xdr:rowOff>8282</xdr:rowOff>
    </xdr:from>
    <xdr:to>
      <xdr:col>4</xdr:col>
      <xdr:colOff>57978</xdr:colOff>
      <xdr:row>132</xdr:row>
      <xdr:rowOff>372717</xdr:rowOff>
    </xdr:to>
    <xdr:sp macro="" textlink="">
      <xdr:nvSpPr>
        <xdr:cNvPr id="35" name="วงเล็บปีกกาขวา 34"/>
        <xdr:cNvSpPr/>
      </xdr:nvSpPr>
      <xdr:spPr>
        <a:xfrm>
          <a:off x="4008783" y="43699043"/>
          <a:ext cx="49695" cy="134178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37</xdr:row>
      <xdr:rowOff>8283</xdr:rowOff>
    </xdr:from>
    <xdr:to>
      <xdr:col>14</xdr:col>
      <xdr:colOff>66261</xdr:colOff>
      <xdr:row>39</xdr:row>
      <xdr:rowOff>422413</xdr:rowOff>
    </xdr:to>
    <xdr:sp macro="" textlink="">
      <xdr:nvSpPr>
        <xdr:cNvPr id="36" name="วงเล็บปีกกาขวา 35"/>
        <xdr:cNvSpPr/>
      </xdr:nvSpPr>
      <xdr:spPr>
        <a:xfrm>
          <a:off x="8953500" y="3161058"/>
          <a:ext cx="66261" cy="113803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521805</xdr:colOff>
      <xdr:row>80</xdr:row>
      <xdr:rowOff>8283</xdr:rowOff>
    </xdr:from>
    <xdr:to>
      <xdr:col>3</xdr:col>
      <xdr:colOff>74544</xdr:colOff>
      <xdr:row>81</xdr:row>
      <xdr:rowOff>231914</xdr:rowOff>
    </xdr:to>
    <xdr:sp macro="" textlink="">
      <xdr:nvSpPr>
        <xdr:cNvPr id="37" name="วงเล็บปีกกาขวา 36"/>
        <xdr:cNvSpPr/>
      </xdr:nvSpPr>
      <xdr:spPr>
        <a:xfrm>
          <a:off x="3478696" y="26123348"/>
          <a:ext cx="82826" cy="66260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7327</xdr:colOff>
      <xdr:row>17</xdr:row>
      <xdr:rowOff>14653</xdr:rowOff>
    </xdr:from>
    <xdr:to>
      <xdr:col>14</xdr:col>
      <xdr:colOff>73269</xdr:colOff>
      <xdr:row>21</xdr:row>
      <xdr:rowOff>183173</xdr:rowOff>
    </xdr:to>
    <xdr:sp macro="" textlink="">
      <xdr:nvSpPr>
        <xdr:cNvPr id="33" name="วงเล็บปีกกาขวา 32"/>
        <xdr:cNvSpPr/>
      </xdr:nvSpPr>
      <xdr:spPr>
        <a:xfrm>
          <a:off x="8953500" y="6909288"/>
          <a:ext cx="65942" cy="141409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14654</xdr:colOff>
      <xdr:row>22</xdr:row>
      <xdr:rowOff>14654</xdr:rowOff>
    </xdr:from>
    <xdr:to>
      <xdr:col>14</xdr:col>
      <xdr:colOff>66261</xdr:colOff>
      <xdr:row>26</xdr:row>
      <xdr:rowOff>381000</xdr:rowOff>
    </xdr:to>
    <xdr:sp macro="" textlink="">
      <xdr:nvSpPr>
        <xdr:cNvPr id="38" name="วงเล็บปีกกาขวา 37"/>
        <xdr:cNvSpPr/>
      </xdr:nvSpPr>
      <xdr:spPr>
        <a:xfrm>
          <a:off x="8968154" y="8338676"/>
          <a:ext cx="51607" cy="167499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13</xdr:row>
      <xdr:rowOff>21981</xdr:rowOff>
    </xdr:from>
    <xdr:to>
      <xdr:col>14</xdr:col>
      <xdr:colOff>80596</xdr:colOff>
      <xdr:row>16</xdr:row>
      <xdr:rowOff>168519</xdr:rowOff>
    </xdr:to>
    <xdr:sp macro="" textlink="">
      <xdr:nvSpPr>
        <xdr:cNvPr id="39" name="วงเล็บปีกกาขวา 38"/>
        <xdr:cNvSpPr/>
      </xdr:nvSpPr>
      <xdr:spPr>
        <a:xfrm>
          <a:off x="8946173" y="5722327"/>
          <a:ext cx="80596" cy="1143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80596</xdr:colOff>
      <xdr:row>85</xdr:row>
      <xdr:rowOff>0</xdr:rowOff>
    </xdr:to>
    <xdr:sp macro="" textlink="">
      <xdr:nvSpPr>
        <xdr:cNvPr id="40" name="วงเล็บปีกกาขวา 39"/>
        <xdr:cNvSpPr/>
      </xdr:nvSpPr>
      <xdr:spPr>
        <a:xfrm>
          <a:off x="8946173" y="26589404"/>
          <a:ext cx="80596" cy="91586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1910</xdr:colOff>
      <xdr:row>3</xdr:row>
      <xdr:rowOff>15609</xdr:rowOff>
    </xdr:from>
    <xdr:to>
      <xdr:col>4</xdr:col>
      <xdr:colOff>87923</xdr:colOff>
      <xdr:row>6</xdr:row>
      <xdr:rowOff>214392</xdr:rowOff>
    </xdr:to>
    <xdr:sp macro="" textlink="">
      <xdr:nvSpPr>
        <xdr:cNvPr id="2" name="วงเล็บปีกกาขวา 1"/>
        <xdr:cNvSpPr/>
      </xdr:nvSpPr>
      <xdr:spPr>
        <a:xfrm>
          <a:off x="4002410" y="894840"/>
          <a:ext cx="86013" cy="143703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</xdr:colOff>
      <xdr:row>83</xdr:row>
      <xdr:rowOff>0</xdr:rowOff>
    </xdr:from>
    <xdr:to>
      <xdr:col>4</xdr:col>
      <xdr:colOff>99393</xdr:colOff>
      <xdr:row>85</xdr:row>
      <xdr:rowOff>389283</xdr:rowOff>
    </xdr:to>
    <xdr:sp macro="" textlink="">
      <xdr:nvSpPr>
        <xdr:cNvPr id="3" name="วงเล็บปีกกาขวา 2"/>
        <xdr:cNvSpPr/>
      </xdr:nvSpPr>
      <xdr:spPr>
        <a:xfrm>
          <a:off x="3486979" y="27075848"/>
          <a:ext cx="99392" cy="103532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505557</xdr:colOff>
      <xdr:row>125</xdr:row>
      <xdr:rowOff>7327</xdr:rowOff>
    </xdr:from>
    <xdr:to>
      <xdr:col>4</xdr:col>
      <xdr:colOff>102577</xdr:colOff>
      <xdr:row>130</xdr:row>
      <xdr:rowOff>380044</xdr:rowOff>
    </xdr:to>
    <xdr:sp macro="" textlink="">
      <xdr:nvSpPr>
        <xdr:cNvPr id="4" name="วงเล็บปีกกาขวา 3"/>
        <xdr:cNvSpPr/>
      </xdr:nvSpPr>
      <xdr:spPr>
        <a:xfrm>
          <a:off x="3993172" y="42085846"/>
          <a:ext cx="109905" cy="199929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8283</xdr:colOff>
      <xdr:row>148</xdr:row>
      <xdr:rowOff>4141</xdr:rowOff>
    </xdr:from>
    <xdr:to>
      <xdr:col>4</xdr:col>
      <xdr:colOff>80596</xdr:colOff>
      <xdr:row>153</xdr:row>
      <xdr:rowOff>182217</xdr:rowOff>
    </xdr:to>
    <xdr:sp macro="" textlink="">
      <xdr:nvSpPr>
        <xdr:cNvPr id="5" name="วงเล็บปีกกาขวา 4"/>
        <xdr:cNvSpPr/>
      </xdr:nvSpPr>
      <xdr:spPr>
        <a:xfrm>
          <a:off x="4008783" y="50765064"/>
          <a:ext cx="72313" cy="157751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9238</xdr:colOff>
      <xdr:row>154</xdr:row>
      <xdr:rowOff>0</xdr:rowOff>
    </xdr:from>
    <xdr:to>
      <xdr:col>4</xdr:col>
      <xdr:colOff>75499</xdr:colOff>
      <xdr:row>159</xdr:row>
      <xdr:rowOff>223630</xdr:rowOff>
    </xdr:to>
    <xdr:sp macro="" textlink="">
      <xdr:nvSpPr>
        <xdr:cNvPr id="6" name="วงเล็บปีกกาขวา 5"/>
        <xdr:cNvSpPr/>
      </xdr:nvSpPr>
      <xdr:spPr>
        <a:xfrm>
          <a:off x="4009738" y="52358192"/>
          <a:ext cx="66261" cy="162307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8282</xdr:colOff>
      <xdr:row>160</xdr:row>
      <xdr:rowOff>22936</xdr:rowOff>
    </xdr:from>
    <xdr:to>
      <xdr:col>4</xdr:col>
      <xdr:colOff>87923</xdr:colOff>
      <xdr:row>166</xdr:row>
      <xdr:rowOff>635</xdr:rowOff>
    </xdr:to>
    <xdr:sp macro="" textlink="">
      <xdr:nvSpPr>
        <xdr:cNvPr id="7" name="วงเล็บปีกกาขวา 6"/>
        <xdr:cNvSpPr/>
      </xdr:nvSpPr>
      <xdr:spPr>
        <a:xfrm>
          <a:off x="4008782" y="54029686"/>
          <a:ext cx="79641" cy="275460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507468</xdr:colOff>
      <xdr:row>166</xdr:row>
      <xdr:rowOff>8283</xdr:rowOff>
    </xdr:from>
    <xdr:to>
      <xdr:col>4</xdr:col>
      <xdr:colOff>87923</xdr:colOff>
      <xdr:row>171</xdr:row>
      <xdr:rowOff>579783</xdr:rowOff>
    </xdr:to>
    <xdr:sp macro="" textlink="">
      <xdr:nvSpPr>
        <xdr:cNvPr id="8" name="วงเล็บปีกกาขวา 7"/>
        <xdr:cNvSpPr/>
      </xdr:nvSpPr>
      <xdr:spPr>
        <a:xfrm>
          <a:off x="3995083" y="56791937"/>
          <a:ext cx="93340" cy="263769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505239</xdr:colOff>
      <xdr:row>172</xdr:row>
      <xdr:rowOff>8282</xdr:rowOff>
    </xdr:from>
    <xdr:to>
      <xdr:col>4</xdr:col>
      <xdr:colOff>115956</xdr:colOff>
      <xdr:row>178</xdr:row>
      <xdr:rowOff>0</xdr:rowOff>
    </xdr:to>
    <xdr:sp macro="" textlink="">
      <xdr:nvSpPr>
        <xdr:cNvPr id="9" name="วงเล็บปีกกาขวา 8"/>
        <xdr:cNvSpPr/>
      </xdr:nvSpPr>
      <xdr:spPr>
        <a:xfrm>
          <a:off x="3992217" y="59187521"/>
          <a:ext cx="124239" cy="245993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15610</xdr:colOff>
      <xdr:row>178</xdr:row>
      <xdr:rowOff>16564</xdr:rowOff>
    </xdr:from>
    <xdr:to>
      <xdr:col>4</xdr:col>
      <xdr:colOff>115001</xdr:colOff>
      <xdr:row>184</xdr:row>
      <xdr:rowOff>372716</xdr:rowOff>
    </xdr:to>
    <xdr:sp macro="" textlink="">
      <xdr:nvSpPr>
        <xdr:cNvPr id="10" name="วงเล็บปีกกาขวา 9"/>
        <xdr:cNvSpPr/>
      </xdr:nvSpPr>
      <xdr:spPr>
        <a:xfrm>
          <a:off x="4016110" y="61951045"/>
          <a:ext cx="99391" cy="283997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12941</xdr:colOff>
      <xdr:row>74</xdr:row>
      <xdr:rowOff>5954</xdr:rowOff>
    </xdr:from>
    <xdr:to>
      <xdr:col>14</xdr:col>
      <xdr:colOff>58660</xdr:colOff>
      <xdr:row>76</xdr:row>
      <xdr:rowOff>204737</xdr:rowOff>
    </xdr:to>
    <xdr:sp macro="" textlink="">
      <xdr:nvSpPr>
        <xdr:cNvPr id="13" name="วงเล็บปีกกาขวา 12"/>
        <xdr:cNvSpPr/>
      </xdr:nvSpPr>
      <xdr:spPr>
        <a:xfrm>
          <a:off x="8454472" y="24401860"/>
          <a:ext cx="45719" cy="72265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7328</xdr:colOff>
      <xdr:row>77</xdr:row>
      <xdr:rowOff>7327</xdr:rowOff>
    </xdr:from>
    <xdr:to>
      <xdr:col>14</xdr:col>
      <xdr:colOff>73270</xdr:colOff>
      <xdr:row>79</xdr:row>
      <xdr:rowOff>249116</xdr:rowOff>
    </xdr:to>
    <xdr:sp macro="" textlink="">
      <xdr:nvSpPr>
        <xdr:cNvPr id="15" name="วงเล็บปีกกาขวา 14"/>
        <xdr:cNvSpPr/>
      </xdr:nvSpPr>
      <xdr:spPr>
        <a:xfrm>
          <a:off x="8953501" y="25124019"/>
          <a:ext cx="65942" cy="109903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7327</xdr:colOff>
      <xdr:row>106</xdr:row>
      <xdr:rowOff>0</xdr:rowOff>
    </xdr:from>
    <xdr:to>
      <xdr:col>4</xdr:col>
      <xdr:colOff>87923</xdr:colOff>
      <xdr:row>108</xdr:row>
      <xdr:rowOff>241789</xdr:rowOff>
    </xdr:to>
    <xdr:sp macro="" textlink="">
      <xdr:nvSpPr>
        <xdr:cNvPr id="16" name="วงเล็บปีกกาขวา 15"/>
        <xdr:cNvSpPr/>
      </xdr:nvSpPr>
      <xdr:spPr>
        <a:xfrm>
          <a:off x="4007827" y="36282923"/>
          <a:ext cx="80596" cy="96715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0</xdr:colOff>
      <xdr:row>27</xdr:row>
      <xdr:rowOff>468923</xdr:rowOff>
    </xdr:from>
    <xdr:to>
      <xdr:col>4</xdr:col>
      <xdr:colOff>95250</xdr:colOff>
      <xdr:row>30</xdr:row>
      <xdr:rowOff>381000</xdr:rowOff>
    </xdr:to>
    <xdr:sp macro="" textlink="">
      <xdr:nvSpPr>
        <xdr:cNvPr id="17" name="วงเล็บปีกกาขวา 16"/>
        <xdr:cNvSpPr/>
      </xdr:nvSpPr>
      <xdr:spPr>
        <a:xfrm>
          <a:off x="4000500" y="10821865"/>
          <a:ext cx="95250" cy="98913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102577</xdr:colOff>
      <xdr:row>143</xdr:row>
      <xdr:rowOff>593481</xdr:rowOff>
    </xdr:to>
    <xdr:sp macro="" textlink="">
      <xdr:nvSpPr>
        <xdr:cNvPr id="18" name="วงเล็บปีกกาขวา 17"/>
        <xdr:cNvSpPr/>
      </xdr:nvSpPr>
      <xdr:spPr>
        <a:xfrm>
          <a:off x="3487615" y="47522423"/>
          <a:ext cx="102577" cy="147271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46</xdr:row>
      <xdr:rowOff>0</xdr:rowOff>
    </xdr:from>
    <xdr:to>
      <xdr:col>14</xdr:col>
      <xdr:colOff>80596</xdr:colOff>
      <xdr:row>49</xdr:row>
      <xdr:rowOff>0</xdr:rowOff>
    </xdr:to>
    <xdr:sp macro="" textlink="">
      <xdr:nvSpPr>
        <xdr:cNvPr id="20" name="วงเล็บปีกกาขวา 19"/>
        <xdr:cNvSpPr/>
      </xdr:nvSpPr>
      <xdr:spPr>
        <a:xfrm>
          <a:off x="8946173" y="16397654"/>
          <a:ext cx="80596" cy="119428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505558</xdr:colOff>
      <xdr:row>87</xdr:row>
      <xdr:rowOff>14654</xdr:rowOff>
    </xdr:from>
    <xdr:to>
      <xdr:col>4</xdr:col>
      <xdr:colOff>102577</xdr:colOff>
      <xdr:row>89</xdr:row>
      <xdr:rowOff>227135</xdr:rowOff>
    </xdr:to>
    <xdr:sp macro="" textlink="">
      <xdr:nvSpPr>
        <xdr:cNvPr id="21" name="วงเล็บปีกกาขวา 20"/>
        <xdr:cNvSpPr/>
      </xdr:nvSpPr>
      <xdr:spPr>
        <a:xfrm>
          <a:off x="3993173" y="28692231"/>
          <a:ext cx="109904" cy="124557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498231</xdr:colOff>
      <xdr:row>89</xdr:row>
      <xdr:rowOff>219809</xdr:rowOff>
    </xdr:from>
    <xdr:to>
      <xdr:col>4</xdr:col>
      <xdr:colOff>80596</xdr:colOff>
      <xdr:row>92</xdr:row>
      <xdr:rowOff>388327</xdr:rowOff>
    </xdr:to>
    <xdr:sp macro="" textlink="">
      <xdr:nvSpPr>
        <xdr:cNvPr id="23" name="วงเล็บปีกกาขวา 22"/>
        <xdr:cNvSpPr/>
      </xdr:nvSpPr>
      <xdr:spPr>
        <a:xfrm>
          <a:off x="3985846" y="29930482"/>
          <a:ext cx="95250" cy="125290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108</xdr:row>
      <xdr:rowOff>241789</xdr:rowOff>
    </xdr:from>
    <xdr:to>
      <xdr:col>14</xdr:col>
      <xdr:colOff>95250</xdr:colOff>
      <xdr:row>111</xdr:row>
      <xdr:rowOff>227134</xdr:rowOff>
    </xdr:to>
    <xdr:sp macro="" textlink="">
      <xdr:nvSpPr>
        <xdr:cNvPr id="26" name="วงเล็บปีกกาขวา 25"/>
        <xdr:cNvSpPr/>
      </xdr:nvSpPr>
      <xdr:spPr>
        <a:xfrm>
          <a:off x="8946173" y="37660385"/>
          <a:ext cx="95250" cy="96715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112</xdr:row>
      <xdr:rowOff>0</xdr:rowOff>
    </xdr:from>
    <xdr:to>
      <xdr:col>14</xdr:col>
      <xdr:colOff>95250</xdr:colOff>
      <xdr:row>116</xdr:row>
      <xdr:rowOff>227135</xdr:rowOff>
    </xdr:to>
    <xdr:sp macro="" textlink="">
      <xdr:nvSpPr>
        <xdr:cNvPr id="27" name="วงเล็บปีกกาขวา 26"/>
        <xdr:cNvSpPr/>
      </xdr:nvSpPr>
      <xdr:spPr>
        <a:xfrm>
          <a:off x="8946173" y="38642192"/>
          <a:ext cx="95250" cy="126755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117</xdr:row>
      <xdr:rowOff>14654</xdr:rowOff>
    </xdr:from>
    <xdr:to>
      <xdr:col>14</xdr:col>
      <xdr:colOff>87923</xdr:colOff>
      <xdr:row>121</xdr:row>
      <xdr:rowOff>227135</xdr:rowOff>
    </xdr:to>
    <xdr:sp macro="" textlink="">
      <xdr:nvSpPr>
        <xdr:cNvPr id="28" name="วงเล็บปีกกาขวา 27"/>
        <xdr:cNvSpPr/>
      </xdr:nvSpPr>
      <xdr:spPr>
        <a:xfrm>
          <a:off x="8946173" y="39939058"/>
          <a:ext cx="87923" cy="101111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7327</xdr:colOff>
      <xdr:row>13</xdr:row>
      <xdr:rowOff>0</xdr:rowOff>
    </xdr:from>
    <xdr:to>
      <xdr:col>14</xdr:col>
      <xdr:colOff>73269</xdr:colOff>
      <xdr:row>17</xdr:row>
      <xdr:rowOff>0</xdr:rowOff>
    </xdr:to>
    <xdr:sp macro="" textlink="">
      <xdr:nvSpPr>
        <xdr:cNvPr id="29" name="วงเล็บปีกกาขวา 28"/>
        <xdr:cNvSpPr/>
      </xdr:nvSpPr>
      <xdr:spPr>
        <a:xfrm>
          <a:off x="8953500" y="5898173"/>
          <a:ext cx="65942" cy="99646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12941</xdr:colOff>
      <xdr:row>57</xdr:row>
      <xdr:rowOff>6569</xdr:rowOff>
    </xdr:from>
    <xdr:to>
      <xdr:col>14</xdr:col>
      <xdr:colOff>58660</xdr:colOff>
      <xdr:row>60</xdr:row>
      <xdr:rowOff>204737</xdr:rowOff>
    </xdr:to>
    <xdr:sp macro="" textlink="">
      <xdr:nvSpPr>
        <xdr:cNvPr id="25" name="วงเล็บปีกกาขวา 24"/>
        <xdr:cNvSpPr/>
      </xdr:nvSpPr>
      <xdr:spPr>
        <a:xfrm>
          <a:off x="8966441" y="20304344"/>
          <a:ext cx="45719" cy="81729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72259</xdr:colOff>
      <xdr:row>64</xdr:row>
      <xdr:rowOff>197069</xdr:rowOff>
    </xdr:to>
    <xdr:sp macro="" textlink="">
      <xdr:nvSpPr>
        <xdr:cNvPr id="30" name="วงเล็บปีกกาขวา 29"/>
        <xdr:cNvSpPr/>
      </xdr:nvSpPr>
      <xdr:spPr>
        <a:xfrm>
          <a:off x="8953500" y="21126450"/>
          <a:ext cx="72259" cy="88286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16566</xdr:colOff>
      <xdr:row>65</xdr:row>
      <xdr:rowOff>8282</xdr:rowOff>
    </xdr:from>
    <xdr:to>
      <xdr:col>14</xdr:col>
      <xdr:colOff>66262</xdr:colOff>
      <xdr:row>68</xdr:row>
      <xdr:rowOff>231912</xdr:rowOff>
    </xdr:to>
    <xdr:sp macro="" textlink="">
      <xdr:nvSpPr>
        <xdr:cNvPr id="31" name="วงเล็บปีกกาขวา 30"/>
        <xdr:cNvSpPr/>
      </xdr:nvSpPr>
      <xdr:spPr>
        <a:xfrm>
          <a:off x="8970066" y="22030082"/>
          <a:ext cx="49696" cy="90943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8282</xdr:colOff>
      <xdr:row>69</xdr:row>
      <xdr:rowOff>8283</xdr:rowOff>
    </xdr:from>
    <xdr:to>
      <xdr:col>14</xdr:col>
      <xdr:colOff>80541</xdr:colOff>
      <xdr:row>72</xdr:row>
      <xdr:rowOff>188787</xdr:rowOff>
    </xdr:to>
    <xdr:sp macro="" textlink="">
      <xdr:nvSpPr>
        <xdr:cNvPr id="32" name="วงเล็บปีกกาขวา 31"/>
        <xdr:cNvSpPr/>
      </xdr:nvSpPr>
      <xdr:spPr>
        <a:xfrm>
          <a:off x="8961782" y="22982583"/>
          <a:ext cx="72259" cy="88535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1</xdr:colOff>
      <xdr:row>122</xdr:row>
      <xdr:rowOff>16565</xdr:rowOff>
    </xdr:from>
    <xdr:to>
      <xdr:col>14</xdr:col>
      <xdr:colOff>82827</xdr:colOff>
      <xdr:row>124</xdr:row>
      <xdr:rowOff>356152</xdr:rowOff>
    </xdr:to>
    <xdr:sp macro="" textlink="">
      <xdr:nvSpPr>
        <xdr:cNvPr id="33" name="วงเล็บปีกกาขวา 32"/>
        <xdr:cNvSpPr/>
      </xdr:nvSpPr>
      <xdr:spPr>
        <a:xfrm>
          <a:off x="8953501" y="40576500"/>
          <a:ext cx="82826" cy="121754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53348</xdr:colOff>
      <xdr:row>4</xdr:row>
      <xdr:rowOff>54428</xdr:rowOff>
    </xdr:from>
    <xdr:to>
      <xdr:col>14</xdr:col>
      <xdr:colOff>210692</xdr:colOff>
      <xdr:row>10</xdr:row>
      <xdr:rowOff>25853</xdr:rowOff>
    </xdr:to>
    <xdr:pic>
      <xdr:nvPicPr>
        <xdr:cNvPr id="2" name="รูปภาพ 1" descr="logssj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45884" y="870857"/>
          <a:ext cx="1654129" cy="1196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36"/>
  <sheetViews>
    <sheetView showWhiteSpace="0" view="pageBreakPreview" zoomScale="115" zoomScaleNormal="85" zoomScaleSheetLayoutView="115" zoomScalePageLayoutView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7" sqref="D7"/>
    </sheetView>
  </sheetViews>
  <sheetFormatPr defaultRowHeight="15.75"/>
  <cols>
    <col min="1" max="1" width="7.25" style="4" customWidth="1"/>
    <col min="2" max="2" width="31.5" style="4" customWidth="1"/>
    <col min="3" max="3" width="7" style="4" customWidth="1"/>
    <col min="4" max="4" width="6.75" style="4" customWidth="1"/>
    <col min="5" max="5" width="6.875" style="4" customWidth="1"/>
    <col min="6" max="6" width="7" style="4" customWidth="1"/>
    <col min="7" max="7" width="6.75" style="4" customWidth="1"/>
    <col min="8" max="8" width="6.375" style="4" customWidth="1"/>
    <col min="9" max="9" width="6.25" style="4" customWidth="1"/>
    <col min="10" max="10" width="6" style="4" customWidth="1"/>
    <col min="11" max="11" width="6.25" style="4" customWidth="1"/>
    <col min="12" max="12" width="6.75" style="4" customWidth="1"/>
    <col min="13" max="13" width="6" style="4" customWidth="1"/>
    <col min="14" max="14" width="6.75" style="4" customWidth="1"/>
    <col min="15" max="15" width="5.625" style="4" customWidth="1"/>
    <col min="16" max="16" width="5.375" style="4" customWidth="1"/>
    <col min="17" max="17" width="5.25" style="4" customWidth="1"/>
    <col min="18" max="18" width="5.125" style="4" customWidth="1"/>
    <col min="19" max="19" width="5.875" style="4" customWidth="1"/>
    <col min="20" max="21" width="5.625" style="4" customWidth="1"/>
    <col min="22" max="22" width="5.25" style="4" customWidth="1"/>
    <col min="23" max="23" width="5" style="4" customWidth="1"/>
    <col min="24" max="24" width="5.75" style="4" customWidth="1"/>
    <col min="25" max="16384" width="9" style="1"/>
  </cols>
  <sheetData>
    <row r="1" spans="1:24" ht="18.75">
      <c r="A1" s="415" t="s">
        <v>450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>
      <c r="A2" s="416" t="s">
        <v>0</v>
      </c>
      <c r="B2" s="56" t="s">
        <v>1</v>
      </c>
      <c r="C2" s="56" t="s">
        <v>201</v>
      </c>
      <c r="D2" s="418" t="s">
        <v>202</v>
      </c>
      <c r="E2" s="420" t="s">
        <v>3</v>
      </c>
      <c r="F2" s="421"/>
      <c r="G2" s="421"/>
      <c r="H2" s="421"/>
      <c r="I2" s="421"/>
      <c r="J2" s="421"/>
      <c r="K2" s="421"/>
      <c r="L2" s="421"/>
      <c r="M2" s="421"/>
      <c r="N2" s="421"/>
      <c r="O2" s="420" t="s">
        <v>15</v>
      </c>
      <c r="P2" s="421"/>
      <c r="Q2" s="421"/>
      <c r="R2" s="421"/>
      <c r="S2" s="421"/>
      <c r="T2" s="421"/>
      <c r="U2" s="421"/>
      <c r="V2" s="421"/>
      <c r="W2" s="421"/>
      <c r="X2" s="422"/>
    </row>
    <row r="3" spans="1:24" ht="34.5" customHeight="1">
      <c r="A3" s="417"/>
      <c r="B3" s="81" t="s">
        <v>278</v>
      </c>
      <c r="C3" s="3"/>
      <c r="D3" s="419"/>
      <c r="E3" s="2" t="s">
        <v>12</v>
      </c>
      <c r="F3" s="2" t="s">
        <v>2</v>
      </c>
      <c r="G3" s="2" t="s">
        <v>10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11</v>
      </c>
      <c r="O3" s="2" t="s">
        <v>13</v>
      </c>
      <c r="P3" s="2" t="s">
        <v>14</v>
      </c>
      <c r="Q3" s="2" t="s">
        <v>10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57" t="s">
        <v>11</v>
      </c>
    </row>
    <row r="4" spans="1:24" ht="34.5" customHeight="1">
      <c r="A4" s="58" t="s">
        <v>106</v>
      </c>
      <c r="B4" s="10" t="s">
        <v>107</v>
      </c>
      <c r="C4" s="2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59"/>
    </row>
    <row r="5" spans="1:24" ht="21.75" customHeight="1">
      <c r="A5" s="68" t="s">
        <v>108</v>
      </c>
      <c r="B5" s="16" t="s">
        <v>109</v>
      </c>
      <c r="C5" s="1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63"/>
    </row>
    <row r="6" spans="1:24" ht="19.5" customHeight="1">
      <c r="A6" s="69" t="s">
        <v>95</v>
      </c>
      <c r="B6" s="14" t="s">
        <v>110</v>
      </c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61"/>
    </row>
    <row r="7" spans="1:24" ht="17.25" customHeight="1">
      <c r="A7" s="69" t="s">
        <v>24</v>
      </c>
      <c r="B7" s="14" t="s">
        <v>113</v>
      </c>
      <c r="C7" s="14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61"/>
    </row>
    <row r="8" spans="1:24" ht="33" customHeight="1">
      <c r="A8" s="68" t="s">
        <v>111</v>
      </c>
      <c r="B8" s="16" t="s">
        <v>112</v>
      </c>
      <c r="C8" s="1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63"/>
    </row>
    <row r="9" spans="1:24" ht="34.5" customHeight="1">
      <c r="A9" s="69" t="s">
        <v>95</v>
      </c>
      <c r="B9" s="14" t="s">
        <v>114</v>
      </c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61"/>
    </row>
    <row r="10" spans="1:24" ht="20.25" customHeight="1">
      <c r="A10" s="69" t="s">
        <v>24</v>
      </c>
      <c r="B10" s="14" t="s">
        <v>115</v>
      </c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61"/>
    </row>
    <row r="11" spans="1:24" ht="31.5">
      <c r="A11" s="71" t="s">
        <v>239</v>
      </c>
      <c r="B11" s="36" t="s">
        <v>219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67"/>
    </row>
    <row r="12" spans="1:24" ht="33.75" customHeight="1">
      <c r="A12" s="69" t="s">
        <v>220</v>
      </c>
      <c r="B12" s="19" t="s">
        <v>235</v>
      </c>
      <c r="C12" s="13" t="s">
        <v>16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61"/>
    </row>
    <row r="13" spans="1:24" ht="47.25">
      <c r="A13" s="69" t="s">
        <v>221</v>
      </c>
      <c r="B13" s="19" t="s">
        <v>236</v>
      </c>
      <c r="C13" s="13" t="s">
        <v>16</v>
      </c>
      <c r="D13" s="13"/>
      <c r="E13" s="13"/>
      <c r="F13" s="13"/>
      <c r="G13" s="13"/>
      <c r="H13" s="13"/>
      <c r="I13" s="13" t="s">
        <v>274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61"/>
    </row>
    <row r="14" spans="1:24" ht="47.25">
      <c r="A14" s="69" t="s">
        <v>222</v>
      </c>
      <c r="B14" s="19" t="s">
        <v>237</v>
      </c>
      <c r="C14" s="13" t="s">
        <v>16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61"/>
    </row>
    <row r="15" spans="1:24" ht="31.5">
      <c r="A15" s="69" t="s">
        <v>223</v>
      </c>
      <c r="B15" s="19" t="s">
        <v>238</v>
      </c>
      <c r="C15" s="13" t="s">
        <v>16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61"/>
    </row>
    <row r="16" spans="1:24" ht="26.25" customHeight="1">
      <c r="A16" s="69" t="s">
        <v>224</v>
      </c>
      <c r="B16" s="19" t="s">
        <v>229</v>
      </c>
      <c r="C16" s="13" t="s">
        <v>16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61"/>
    </row>
    <row r="17" spans="1:24" s="9" customFormat="1">
      <c r="A17" s="5"/>
      <c r="B17" s="6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s="9" customFormat="1">
      <c r="A18" s="5"/>
      <c r="B18" s="6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s="9" customFormat="1">
      <c r="A19" s="5"/>
      <c r="B19" s="6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9" customFormat="1">
      <c r="A20" s="5"/>
      <c r="B20" s="6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9" customFormat="1">
      <c r="A21" s="5"/>
      <c r="B21" s="6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s="9" customFormat="1">
      <c r="A22" s="5"/>
      <c r="B22" s="6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s="9" customFormat="1">
      <c r="A23" s="5"/>
      <c r="B23" s="6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s="9" customFormat="1">
      <c r="A24" s="5"/>
      <c r="B24" s="6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s="9" customFormat="1">
      <c r="A25" s="5"/>
      <c r="B25" s="6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s="9" customFormat="1" ht="26.25" customHeight="1">
      <c r="A26" s="5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s="9" customFormat="1" ht="26.25" customHeight="1">
      <c r="A27" s="5"/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s="9" customFormat="1" ht="26.25" customHeight="1">
      <c r="A28" s="5"/>
      <c r="B28" s="7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s="9" customFormat="1" ht="26.25" customHeight="1">
      <c r="A29" s="5"/>
      <c r="B29" s="7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s="9" customFormat="1" ht="26.25" customHeight="1">
      <c r="A30" s="5"/>
      <c r="B30" s="7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s="9" customFormat="1" ht="26.25" customHeight="1">
      <c r="A31" s="5"/>
      <c r="B31" s="7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s="9" customFormat="1" ht="26.25" customHeight="1">
      <c r="A32" s="5"/>
      <c r="B32" s="7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s="9" customFormat="1" ht="26.25" customHeight="1">
      <c r="A33" s="5"/>
      <c r="B33" s="7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s="9" customFormat="1" ht="26.25" customHeight="1">
      <c r="A34" s="5"/>
      <c r="B34" s="7"/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s="9" customFormat="1" ht="26.25" customHeight="1">
      <c r="A35" s="5"/>
      <c r="B35" s="7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s="9" customFormat="1" ht="34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</sheetData>
  <mergeCells count="5">
    <mergeCell ref="A1:X1"/>
    <mergeCell ref="A2:A3"/>
    <mergeCell ref="D2:D3"/>
    <mergeCell ref="E2:N2"/>
    <mergeCell ref="O2:X2"/>
  </mergeCells>
  <printOptions horizontalCentered="1"/>
  <pageMargins left="0.11811023622047245" right="0.11811023622047245" top="0.55118110236220474" bottom="0.15748031496062992" header="0.11811023622047245" footer="0.11811023622047245"/>
  <pageSetup paperSize="5" scale="95" orientation="landscape" r:id="rId1"/>
  <headerFooter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X26"/>
  <sheetViews>
    <sheetView showWhiteSpace="0" view="pageBreakPreview" zoomScaleNormal="85" zoomScaleSheetLayoutView="100" zoomScalePageLayoutView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5" sqref="J5"/>
    </sheetView>
  </sheetViews>
  <sheetFormatPr defaultRowHeight="15.75"/>
  <cols>
    <col min="1" max="1" width="7.25" style="4" customWidth="1"/>
    <col min="2" max="2" width="31.5" style="4" customWidth="1"/>
    <col min="3" max="3" width="7" style="4" customWidth="1"/>
    <col min="4" max="4" width="6.75" style="4" customWidth="1"/>
    <col min="5" max="5" width="6.875" style="4" customWidth="1"/>
    <col min="6" max="6" width="7" style="4" customWidth="1"/>
    <col min="7" max="7" width="6.75" style="4" customWidth="1"/>
    <col min="8" max="8" width="6.375" style="4" customWidth="1"/>
    <col min="9" max="9" width="6.25" style="4" customWidth="1"/>
    <col min="10" max="10" width="6" style="4" customWidth="1"/>
    <col min="11" max="11" width="6.25" style="4" customWidth="1"/>
    <col min="12" max="12" width="6.75" style="4" customWidth="1"/>
    <col min="13" max="13" width="6" style="4" customWidth="1"/>
    <col min="14" max="14" width="6.75" style="4" customWidth="1"/>
    <col min="15" max="15" width="5.625" style="4" customWidth="1"/>
    <col min="16" max="16" width="5.375" style="4" customWidth="1"/>
    <col min="17" max="17" width="5.25" style="4" customWidth="1"/>
    <col min="18" max="18" width="5.125" style="4" customWidth="1"/>
    <col min="19" max="19" width="5.875" style="4" customWidth="1"/>
    <col min="20" max="21" width="5.625" style="4" customWidth="1"/>
    <col min="22" max="22" width="5.25" style="4" customWidth="1"/>
    <col min="23" max="23" width="5" style="4" customWidth="1"/>
    <col min="24" max="24" width="5.75" style="4" customWidth="1"/>
    <col min="25" max="16384" width="9" style="1"/>
  </cols>
  <sheetData>
    <row r="1" spans="1:24" ht="18.75">
      <c r="A1" s="415" t="s">
        <v>450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>
      <c r="A2" s="416" t="s">
        <v>0</v>
      </c>
      <c r="B2" s="56" t="s">
        <v>1</v>
      </c>
      <c r="C2" s="56" t="s">
        <v>201</v>
      </c>
      <c r="D2" s="418" t="s">
        <v>202</v>
      </c>
      <c r="E2" s="420" t="s">
        <v>3</v>
      </c>
      <c r="F2" s="421"/>
      <c r="G2" s="421"/>
      <c r="H2" s="421"/>
      <c r="I2" s="421"/>
      <c r="J2" s="421"/>
      <c r="K2" s="421"/>
      <c r="L2" s="421"/>
      <c r="M2" s="421"/>
      <c r="N2" s="421"/>
      <c r="O2" s="420" t="s">
        <v>15</v>
      </c>
      <c r="P2" s="421"/>
      <c r="Q2" s="421"/>
      <c r="R2" s="421"/>
      <c r="S2" s="421"/>
      <c r="T2" s="421"/>
      <c r="U2" s="421"/>
      <c r="V2" s="421"/>
      <c r="W2" s="421"/>
      <c r="X2" s="422"/>
    </row>
    <row r="3" spans="1:24" ht="34.5" customHeight="1">
      <c r="A3" s="417"/>
      <c r="B3" s="81" t="s">
        <v>285</v>
      </c>
      <c r="C3" s="3"/>
      <c r="D3" s="419"/>
      <c r="E3" s="2" t="s">
        <v>12</v>
      </c>
      <c r="F3" s="2" t="s">
        <v>2</v>
      </c>
      <c r="G3" s="2" t="s">
        <v>10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11</v>
      </c>
      <c r="O3" s="2" t="s">
        <v>13</v>
      </c>
      <c r="P3" s="2" t="s">
        <v>14</v>
      </c>
      <c r="Q3" s="2" t="s">
        <v>10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57" t="s">
        <v>11</v>
      </c>
    </row>
    <row r="4" spans="1:24" ht="37.5">
      <c r="A4" s="58" t="s">
        <v>211</v>
      </c>
      <c r="B4" s="10" t="s">
        <v>212</v>
      </c>
      <c r="C4" s="32" t="s">
        <v>270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59"/>
    </row>
    <row r="5" spans="1:24" ht="31.5">
      <c r="A5" s="69" t="s">
        <v>23</v>
      </c>
      <c r="B5" s="14" t="s">
        <v>213</v>
      </c>
      <c r="C5" s="1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61"/>
    </row>
    <row r="6" spans="1:24" ht="31.5">
      <c r="A6" s="69" t="s">
        <v>24</v>
      </c>
      <c r="B6" s="14" t="s">
        <v>214</v>
      </c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61"/>
    </row>
    <row r="7" spans="1:24" s="9" customFormat="1">
      <c r="A7" s="5"/>
      <c r="B7" s="6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s="9" customFormat="1">
      <c r="A8" s="5"/>
      <c r="B8" s="6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s="9" customFormat="1">
      <c r="A9" s="5"/>
      <c r="B9" s="6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s="9" customFormat="1">
      <c r="A10" s="5"/>
      <c r="B10" s="6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s="9" customFormat="1">
      <c r="A11" s="5"/>
      <c r="B11" s="6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s="9" customFormat="1">
      <c r="A12" s="5"/>
      <c r="B12" s="6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s="9" customFormat="1">
      <c r="A13" s="5"/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s="9" customFormat="1">
      <c r="A14" s="5"/>
      <c r="B14" s="6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s="9" customFormat="1">
      <c r="A15" s="5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s="9" customFormat="1" ht="26.25" customHeight="1">
      <c r="A16" s="5"/>
      <c r="B16" s="7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s="9" customFormat="1" ht="26.25" customHeight="1">
      <c r="A17" s="5"/>
      <c r="B17" s="7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s="9" customFormat="1" ht="26.25" customHeight="1">
      <c r="A18" s="5"/>
      <c r="B18" s="7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s="9" customFormat="1" ht="26.25" customHeight="1">
      <c r="A19" s="5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9" customFormat="1" ht="26.25" customHeight="1">
      <c r="A20" s="5"/>
      <c r="B20" s="7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9" customFormat="1" ht="26.25" customHeight="1">
      <c r="A21" s="5"/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s="9" customFormat="1" ht="26.25" customHeight="1">
      <c r="A22" s="5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s="9" customFormat="1" ht="26.25" customHeight="1">
      <c r="A23" s="5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s="9" customFormat="1" ht="26.25" customHeight="1">
      <c r="A24" s="5"/>
      <c r="B24" s="7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s="9" customFormat="1" ht="26.25" customHeight="1">
      <c r="A25" s="5"/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s="9" customFormat="1" ht="34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</sheetData>
  <mergeCells count="5">
    <mergeCell ref="A1:X1"/>
    <mergeCell ref="A2:A3"/>
    <mergeCell ref="D2:D3"/>
    <mergeCell ref="E2:N2"/>
    <mergeCell ref="O2:X2"/>
  </mergeCells>
  <printOptions horizontalCentered="1"/>
  <pageMargins left="0.11811023622047245" right="0.11811023622047245" top="0.55118110236220474" bottom="0.15748031496062992" header="0.11811023622047245" footer="0.11811023622047245"/>
  <pageSetup paperSize="5" scale="95" orientation="landscape" r:id="rId1"/>
  <headerFooter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X29"/>
  <sheetViews>
    <sheetView showWhiteSpace="0" view="pageBreakPreview" zoomScale="85" zoomScaleNormal="85" zoomScaleSheetLayoutView="85" zoomScalePageLayoutView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S15" sqref="S15"/>
    </sheetView>
  </sheetViews>
  <sheetFormatPr defaultRowHeight="15.75"/>
  <cols>
    <col min="1" max="1" width="7.25" style="4" customWidth="1"/>
    <col min="2" max="2" width="31.5" style="4" customWidth="1"/>
    <col min="3" max="3" width="7" style="4" customWidth="1"/>
    <col min="4" max="4" width="6.75" style="4" customWidth="1"/>
    <col min="5" max="5" width="6.875" style="4" customWidth="1"/>
    <col min="6" max="6" width="7" style="4" customWidth="1"/>
    <col min="7" max="7" width="6.75" style="4" customWidth="1"/>
    <col min="8" max="8" width="6.375" style="4" customWidth="1"/>
    <col min="9" max="9" width="6.25" style="4" customWidth="1"/>
    <col min="10" max="10" width="6" style="4" customWidth="1"/>
    <col min="11" max="11" width="6.25" style="4" customWidth="1"/>
    <col min="12" max="12" width="6.75" style="4" customWidth="1"/>
    <col min="13" max="13" width="6" style="4" customWidth="1"/>
    <col min="14" max="14" width="6.75" style="4" customWidth="1"/>
    <col min="15" max="15" width="5.625" style="4" customWidth="1"/>
    <col min="16" max="16" width="5.375" style="4" customWidth="1"/>
    <col min="17" max="17" width="5.25" style="4" customWidth="1"/>
    <col min="18" max="18" width="5.125" style="4" customWidth="1"/>
    <col min="19" max="19" width="5.875" style="4" customWidth="1"/>
    <col min="20" max="21" width="5.625" style="4" customWidth="1"/>
    <col min="22" max="22" width="5.25" style="4" customWidth="1"/>
    <col min="23" max="23" width="5" style="4" customWidth="1"/>
    <col min="24" max="24" width="5.75" style="4" customWidth="1"/>
    <col min="25" max="16384" width="9" style="1"/>
  </cols>
  <sheetData>
    <row r="1" spans="1:24" ht="18.75">
      <c r="A1" s="415" t="s">
        <v>450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>
      <c r="A2" s="416" t="s">
        <v>0</v>
      </c>
      <c r="B2" s="56" t="s">
        <v>1</v>
      </c>
      <c r="C2" s="56" t="s">
        <v>201</v>
      </c>
      <c r="D2" s="418" t="s">
        <v>202</v>
      </c>
      <c r="E2" s="420" t="s">
        <v>3</v>
      </c>
      <c r="F2" s="421"/>
      <c r="G2" s="421"/>
      <c r="H2" s="421"/>
      <c r="I2" s="421"/>
      <c r="J2" s="421"/>
      <c r="K2" s="421"/>
      <c r="L2" s="421"/>
      <c r="M2" s="421"/>
      <c r="N2" s="421"/>
      <c r="O2" s="420" t="s">
        <v>15</v>
      </c>
      <c r="P2" s="421"/>
      <c r="Q2" s="421"/>
      <c r="R2" s="421"/>
      <c r="S2" s="421"/>
      <c r="T2" s="421"/>
      <c r="U2" s="421"/>
      <c r="V2" s="421"/>
      <c r="W2" s="421"/>
      <c r="X2" s="422"/>
    </row>
    <row r="3" spans="1:24" ht="34.5" customHeight="1">
      <c r="A3" s="417"/>
      <c r="B3" s="81" t="s">
        <v>277</v>
      </c>
      <c r="C3" s="3"/>
      <c r="D3" s="419"/>
      <c r="E3" s="2" t="s">
        <v>12</v>
      </c>
      <c r="F3" s="2" t="s">
        <v>2</v>
      </c>
      <c r="G3" s="2" t="s">
        <v>10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11</v>
      </c>
      <c r="O3" s="2" t="s">
        <v>13</v>
      </c>
      <c r="P3" s="2" t="s">
        <v>14</v>
      </c>
      <c r="Q3" s="2" t="s">
        <v>10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57" t="s">
        <v>11</v>
      </c>
    </row>
    <row r="4" spans="1:24" ht="56.25">
      <c r="A4" s="58" t="s">
        <v>175</v>
      </c>
      <c r="B4" s="10" t="s">
        <v>176</v>
      </c>
      <c r="C4" s="2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59"/>
    </row>
    <row r="5" spans="1:24" ht="18.75" customHeight="1">
      <c r="A5" s="69"/>
      <c r="B5" s="14" t="s">
        <v>186</v>
      </c>
      <c r="C5" s="13" t="s">
        <v>16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61"/>
    </row>
    <row r="6" spans="1:24" ht="19.5" customHeight="1">
      <c r="A6" s="69"/>
      <c r="B6" s="14" t="s">
        <v>187</v>
      </c>
      <c r="C6" s="13" t="s">
        <v>16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61"/>
    </row>
    <row r="7" spans="1:24">
      <c r="A7" s="69"/>
      <c r="B7" s="14" t="s">
        <v>188</v>
      </c>
      <c r="C7" s="13" t="s">
        <v>16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61"/>
    </row>
    <row r="8" spans="1:24" ht="17.25" customHeight="1">
      <c r="A8" s="69"/>
      <c r="B8" s="14" t="s">
        <v>189</v>
      </c>
      <c r="C8" s="13" t="s">
        <v>16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61"/>
    </row>
    <row r="9" spans="1:24" ht="31.5">
      <c r="A9" s="69"/>
      <c r="B9" s="14" t="s">
        <v>190</v>
      </c>
      <c r="C9" s="13" t="s">
        <v>16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61"/>
    </row>
    <row r="10" spans="1:24" s="9" customFormat="1">
      <c r="A10" s="5"/>
      <c r="B10" s="6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s="9" customFormat="1">
      <c r="A11" s="5"/>
      <c r="B11" s="6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s="9" customFormat="1">
      <c r="A12" s="5"/>
      <c r="B12" s="6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s="9" customFormat="1">
      <c r="A13" s="5"/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s="9" customFormat="1">
      <c r="A14" s="5"/>
      <c r="B14" s="6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s="9" customFormat="1">
      <c r="A15" s="5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s="9" customFormat="1">
      <c r="A16" s="5"/>
      <c r="B16" s="6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s="9" customFormat="1">
      <c r="A17" s="5"/>
      <c r="B17" s="6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s="9" customFormat="1">
      <c r="A18" s="5"/>
      <c r="B18" s="6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s="9" customFormat="1" ht="26.25" customHeight="1">
      <c r="A19" s="5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9" customFormat="1" ht="26.25" customHeight="1">
      <c r="A20" s="5"/>
      <c r="B20" s="7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9" customFormat="1" ht="26.25" customHeight="1">
      <c r="A21" s="5"/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s="9" customFormat="1" ht="26.25" customHeight="1">
      <c r="A22" s="5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s="9" customFormat="1" ht="26.25" customHeight="1">
      <c r="A23" s="5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s="9" customFormat="1" ht="26.25" customHeight="1">
      <c r="A24" s="5"/>
      <c r="B24" s="7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s="9" customFormat="1" ht="26.25" customHeight="1">
      <c r="A25" s="5"/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s="9" customFormat="1" ht="26.25" customHeight="1">
      <c r="A26" s="5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s="9" customFormat="1" ht="26.25" customHeight="1">
      <c r="A27" s="5"/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s="9" customFormat="1" ht="26.25" customHeight="1">
      <c r="A28" s="5"/>
      <c r="B28" s="7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s="9" customFormat="1" ht="34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</sheetData>
  <mergeCells count="5">
    <mergeCell ref="A1:X1"/>
    <mergeCell ref="A2:A3"/>
    <mergeCell ref="D2:D3"/>
    <mergeCell ref="E2:N2"/>
    <mergeCell ref="O2:X2"/>
  </mergeCells>
  <printOptions horizontalCentered="1"/>
  <pageMargins left="0.11811023622047245" right="0.11811023622047245" top="0.55118110236220474" bottom="0.15748031496062992" header="0.11811023622047245" footer="0.11811023622047245"/>
  <pageSetup paperSize="5" scale="95" orientation="landscape" r:id="rId1"/>
  <headerFooter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X29"/>
  <sheetViews>
    <sheetView showWhiteSpace="0" view="pageBreakPreview" zoomScale="115" zoomScaleNormal="85" zoomScaleSheetLayoutView="115" zoomScalePageLayoutView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4" sqref="G4"/>
    </sheetView>
  </sheetViews>
  <sheetFormatPr defaultRowHeight="15.75"/>
  <cols>
    <col min="1" max="1" width="7.25" style="4" customWidth="1"/>
    <col min="2" max="2" width="31.5" style="4" customWidth="1"/>
    <col min="3" max="3" width="7" style="4" customWidth="1"/>
    <col min="4" max="4" width="6.75" style="4" customWidth="1"/>
    <col min="5" max="5" width="6.875" style="4" customWidth="1"/>
    <col min="6" max="6" width="7" style="4" customWidth="1"/>
    <col min="7" max="7" width="6.75" style="4" customWidth="1"/>
    <col min="8" max="8" width="6.375" style="4" customWidth="1"/>
    <col min="9" max="9" width="6.25" style="4" customWidth="1"/>
    <col min="10" max="10" width="6" style="4" customWidth="1"/>
    <col min="11" max="11" width="6.25" style="4" customWidth="1"/>
    <col min="12" max="12" width="6.75" style="4" customWidth="1"/>
    <col min="13" max="13" width="6" style="4" customWidth="1"/>
    <col min="14" max="14" width="6.75" style="4" customWidth="1"/>
    <col min="15" max="15" width="5.625" style="4" customWidth="1"/>
    <col min="16" max="16" width="5.375" style="4" customWidth="1"/>
    <col min="17" max="17" width="5.25" style="4" customWidth="1"/>
    <col min="18" max="18" width="5.125" style="4" customWidth="1"/>
    <col min="19" max="19" width="5.875" style="4" customWidth="1"/>
    <col min="20" max="21" width="5.625" style="4" customWidth="1"/>
    <col min="22" max="22" width="5.25" style="4" customWidth="1"/>
    <col min="23" max="23" width="5" style="4" customWidth="1"/>
    <col min="24" max="24" width="5.75" style="4" customWidth="1"/>
    <col min="25" max="16384" width="9" style="1"/>
  </cols>
  <sheetData>
    <row r="1" spans="1:24" ht="18.75">
      <c r="A1" s="415" t="s">
        <v>450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>
      <c r="A2" s="416" t="s">
        <v>0</v>
      </c>
      <c r="B2" s="56" t="s">
        <v>1</v>
      </c>
      <c r="C2" s="56" t="s">
        <v>201</v>
      </c>
      <c r="D2" s="418" t="s">
        <v>202</v>
      </c>
      <c r="E2" s="420" t="s">
        <v>3</v>
      </c>
      <c r="F2" s="421"/>
      <c r="G2" s="421"/>
      <c r="H2" s="421"/>
      <c r="I2" s="421"/>
      <c r="J2" s="421"/>
      <c r="K2" s="421"/>
      <c r="L2" s="421"/>
      <c r="M2" s="421"/>
      <c r="N2" s="421"/>
      <c r="O2" s="420" t="s">
        <v>15</v>
      </c>
      <c r="P2" s="421"/>
      <c r="Q2" s="421"/>
      <c r="R2" s="421"/>
      <c r="S2" s="421"/>
      <c r="T2" s="421"/>
      <c r="U2" s="421"/>
      <c r="V2" s="421"/>
      <c r="W2" s="421"/>
      <c r="X2" s="422"/>
    </row>
    <row r="3" spans="1:24" ht="34.5" customHeight="1">
      <c r="A3" s="417"/>
      <c r="B3" s="82" t="s">
        <v>286</v>
      </c>
      <c r="C3" s="3"/>
      <c r="D3" s="419"/>
      <c r="E3" s="2" t="s">
        <v>12</v>
      </c>
      <c r="F3" s="2" t="s">
        <v>2</v>
      </c>
      <c r="G3" s="2" t="s">
        <v>10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11</v>
      </c>
      <c r="O3" s="2" t="s">
        <v>13</v>
      </c>
      <c r="P3" s="2" t="s">
        <v>14</v>
      </c>
      <c r="Q3" s="2" t="s">
        <v>10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57" t="s">
        <v>11</v>
      </c>
    </row>
    <row r="4" spans="1:24" ht="31.5">
      <c r="A4" s="68" t="s">
        <v>230</v>
      </c>
      <c r="B4" s="16" t="s">
        <v>217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63"/>
    </row>
    <row r="5" spans="1:24">
      <c r="A5" s="69" t="s">
        <v>220</v>
      </c>
      <c r="B5" s="19" t="s">
        <v>225</v>
      </c>
      <c r="C5" s="13" t="s">
        <v>16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61"/>
    </row>
    <row r="6" spans="1:24">
      <c r="A6" s="69" t="s">
        <v>221</v>
      </c>
      <c r="B6" s="19" t="s">
        <v>226</v>
      </c>
      <c r="C6" s="13" t="s">
        <v>16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61"/>
    </row>
    <row r="7" spans="1:24" ht="31.5">
      <c r="A7" s="69" t="s">
        <v>222</v>
      </c>
      <c r="B7" s="19" t="s">
        <v>227</v>
      </c>
      <c r="C7" s="13" t="s">
        <v>16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61"/>
    </row>
    <row r="8" spans="1:24">
      <c r="A8" s="69" t="s">
        <v>223</v>
      </c>
      <c r="B8" s="19" t="s">
        <v>228</v>
      </c>
      <c r="C8" s="13" t="s">
        <v>16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61"/>
    </row>
    <row r="9" spans="1:24">
      <c r="A9" s="69" t="s">
        <v>224</v>
      </c>
      <c r="B9" s="19" t="s">
        <v>229</v>
      </c>
      <c r="C9" s="13" t="s">
        <v>16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61"/>
    </row>
    <row r="10" spans="1:24" s="9" customFormat="1">
      <c r="A10" s="5"/>
      <c r="B10" s="6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s="9" customFormat="1">
      <c r="A11" s="5"/>
      <c r="B11" s="6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s="9" customFormat="1">
      <c r="A12" s="5"/>
      <c r="B12" s="6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s="9" customFormat="1">
      <c r="A13" s="5"/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s="9" customFormat="1">
      <c r="A14" s="5"/>
      <c r="B14" s="6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s="9" customFormat="1">
      <c r="A15" s="5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s="9" customFormat="1">
      <c r="A16" s="5"/>
      <c r="B16" s="6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s="9" customFormat="1">
      <c r="A17" s="5"/>
      <c r="B17" s="6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s="9" customFormat="1">
      <c r="A18" s="5"/>
      <c r="B18" s="6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s="9" customFormat="1" ht="26.25" customHeight="1">
      <c r="A19" s="5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9" customFormat="1" ht="26.25" customHeight="1">
      <c r="A20" s="5"/>
      <c r="B20" s="7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9" customFormat="1" ht="26.25" customHeight="1">
      <c r="A21" s="5"/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s="9" customFormat="1" ht="26.25" customHeight="1">
      <c r="A22" s="5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s="9" customFormat="1" ht="26.25" customHeight="1">
      <c r="A23" s="5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s="9" customFormat="1" ht="26.25" customHeight="1">
      <c r="A24" s="5"/>
      <c r="B24" s="7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s="9" customFormat="1" ht="26.25" customHeight="1">
      <c r="A25" s="5"/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s="9" customFormat="1" ht="26.25" customHeight="1">
      <c r="A26" s="5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s="9" customFormat="1" ht="26.25" customHeight="1">
      <c r="A27" s="5"/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s="9" customFormat="1" ht="26.25" customHeight="1">
      <c r="A28" s="5"/>
      <c r="B28" s="7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s="9" customFormat="1" ht="34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</sheetData>
  <mergeCells count="5">
    <mergeCell ref="A1:X1"/>
    <mergeCell ref="A2:A3"/>
    <mergeCell ref="D2:D3"/>
    <mergeCell ref="E2:N2"/>
    <mergeCell ref="O2:X2"/>
  </mergeCells>
  <printOptions horizontalCentered="1"/>
  <pageMargins left="0.11811023622047245" right="0.11811023622047245" top="0.55118110236220474" bottom="0.15748031496062992" header="0.11811023622047245" footer="0.11811023622047245"/>
  <pageSetup paperSize="5" scale="95" orientation="landscape" r:id="rId1"/>
  <headerFooter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X29"/>
  <sheetViews>
    <sheetView showWhiteSpace="0" view="pageBreakPreview" zoomScaleNormal="85" zoomScaleSheetLayoutView="100" zoomScalePageLayoutView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5" sqref="F5"/>
    </sheetView>
  </sheetViews>
  <sheetFormatPr defaultRowHeight="15.75"/>
  <cols>
    <col min="1" max="1" width="7.25" style="4" customWidth="1"/>
    <col min="2" max="2" width="31.5" style="4" customWidth="1"/>
    <col min="3" max="3" width="7" style="4" customWidth="1"/>
    <col min="4" max="4" width="6.75" style="4" customWidth="1"/>
    <col min="5" max="5" width="6.875" style="4" customWidth="1"/>
    <col min="6" max="6" width="7" style="4" customWidth="1"/>
    <col min="7" max="7" width="6.75" style="4" customWidth="1"/>
    <col min="8" max="8" width="6.375" style="4" customWidth="1"/>
    <col min="9" max="9" width="6.25" style="4" customWidth="1"/>
    <col min="10" max="10" width="6" style="4" customWidth="1"/>
    <col min="11" max="11" width="6.25" style="4" customWidth="1"/>
    <col min="12" max="12" width="6.75" style="4" customWidth="1"/>
    <col min="13" max="13" width="6" style="4" customWidth="1"/>
    <col min="14" max="14" width="6.75" style="4" customWidth="1"/>
    <col min="15" max="15" width="5.625" style="4" customWidth="1"/>
    <col min="16" max="16" width="5.375" style="4" customWidth="1"/>
    <col min="17" max="17" width="5.25" style="4" customWidth="1"/>
    <col min="18" max="18" width="5.125" style="4" customWidth="1"/>
    <col min="19" max="19" width="5.875" style="4" customWidth="1"/>
    <col min="20" max="21" width="5.625" style="4" customWidth="1"/>
    <col min="22" max="22" width="5.25" style="4" customWidth="1"/>
    <col min="23" max="23" width="5" style="4" customWidth="1"/>
    <col min="24" max="24" width="5.75" style="4" customWidth="1"/>
    <col min="25" max="16384" width="9" style="1"/>
  </cols>
  <sheetData>
    <row r="1" spans="1:24" ht="18.75">
      <c r="A1" s="415" t="s">
        <v>450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>
      <c r="A2" s="416" t="s">
        <v>0</v>
      </c>
      <c r="B2" s="56" t="s">
        <v>1</v>
      </c>
      <c r="C2" s="56" t="s">
        <v>201</v>
      </c>
      <c r="D2" s="418" t="s">
        <v>202</v>
      </c>
      <c r="E2" s="420" t="s">
        <v>3</v>
      </c>
      <c r="F2" s="421"/>
      <c r="G2" s="421"/>
      <c r="H2" s="421"/>
      <c r="I2" s="421"/>
      <c r="J2" s="421"/>
      <c r="K2" s="421"/>
      <c r="L2" s="421"/>
      <c r="M2" s="421"/>
      <c r="N2" s="421"/>
      <c r="O2" s="420" t="s">
        <v>15</v>
      </c>
      <c r="P2" s="421"/>
      <c r="Q2" s="421"/>
      <c r="R2" s="421"/>
      <c r="S2" s="421"/>
      <c r="T2" s="421"/>
      <c r="U2" s="421"/>
      <c r="V2" s="421"/>
      <c r="W2" s="421"/>
      <c r="X2" s="422"/>
    </row>
    <row r="3" spans="1:24" ht="34.5" customHeight="1">
      <c r="A3" s="417"/>
      <c r="B3" s="81" t="s">
        <v>287</v>
      </c>
      <c r="C3" s="3"/>
      <c r="D3" s="419"/>
      <c r="E3" s="2" t="s">
        <v>12</v>
      </c>
      <c r="F3" s="2" t="s">
        <v>2</v>
      </c>
      <c r="G3" s="2" t="s">
        <v>10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11</v>
      </c>
      <c r="O3" s="2" t="s">
        <v>13</v>
      </c>
      <c r="P3" s="2" t="s">
        <v>14</v>
      </c>
      <c r="Q3" s="2" t="s">
        <v>10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57" t="s">
        <v>11</v>
      </c>
    </row>
    <row r="4" spans="1:24" ht="19.5" customHeight="1">
      <c r="A4" s="68" t="s">
        <v>231</v>
      </c>
      <c r="B4" s="16" t="s">
        <v>218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63"/>
    </row>
    <row r="5" spans="1:24" ht="19.5" customHeight="1">
      <c r="A5" s="69" t="s">
        <v>220</v>
      </c>
      <c r="B5" s="19" t="s">
        <v>232</v>
      </c>
      <c r="C5" s="13" t="s">
        <v>16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61"/>
    </row>
    <row r="6" spans="1:24" ht="19.5" customHeight="1">
      <c r="A6" s="69" t="s">
        <v>221</v>
      </c>
      <c r="B6" s="19" t="s">
        <v>233</v>
      </c>
      <c r="C6" s="13" t="s">
        <v>16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61"/>
    </row>
    <row r="7" spans="1:24" ht="31.5">
      <c r="A7" s="69" t="s">
        <v>222</v>
      </c>
      <c r="B7" s="19" t="s">
        <v>234</v>
      </c>
      <c r="C7" s="13" t="s">
        <v>16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61"/>
    </row>
    <row r="8" spans="1:24" ht="19.5" customHeight="1">
      <c r="A8" s="69" t="s">
        <v>223</v>
      </c>
      <c r="B8" s="19" t="s">
        <v>228</v>
      </c>
      <c r="C8" s="13" t="s">
        <v>16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61"/>
    </row>
    <row r="9" spans="1:24" ht="19.5" customHeight="1">
      <c r="A9" s="70" t="s">
        <v>224</v>
      </c>
      <c r="B9" s="51" t="s">
        <v>229</v>
      </c>
      <c r="C9" s="39" t="s">
        <v>16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65"/>
    </row>
    <row r="10" spans="1:24" s="9" customFormat="1">
      <c r="A10" s="5"/>
      <c r="B10" s="6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s="9" customFormat="1">
      <c r="A11" s="5"/>
      <c r="B11" s="6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s="9" customFormat="1">
      <c r="A12" s="5"/>
      <c r="B12" s="6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s="9" customFormat="1">
      <c r="A13" s="5"/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s="9" customFormat="1">
      <c r="A14" s="5"/>
      <c r="B14" s="6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s="9" customFormat="1">
      <c r="A15" s="5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s="9" customFormat="1">
      <c r="A16" s="5"/>
      <c r="B16" s="6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s="9" customFormat="1">
      <c r="A17" s="5"/>
      <c r="B17" s="6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s="9" customFormat="1">
      <c r="A18" s="5"/>
      <c r="B18" s="6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s="9" customFormat="1" ht="26.25" customHeight="1">
      <c r="A19" s="5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9" customFormat="1" ht="26.25" customHeight="1">
      <c r="A20" s="5"/>
      <c r="B20" s="7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9" customFormat="1" ht="26.25" customHeight="1">
      <c r="A21" s="5"/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s="9" customFormat="1" ht="26.25" customHeight="1">
      <c r="A22" s="5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s="9" customFormat="1" ht="26.25" customHeight="1">
      <c r="A23" s="5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s="9" customFormat="1" ht="26.25" customHeight="1">
      <c r="A24" s="5"/>
      <c r="B24" s="7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s="9" customFormat="1" ht="26.25" customHeight="1">
      <c r="A25" s="5"/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s="9" customFormat="1" ht="26.25" customHeight="1">
      <c r="A26" s="5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s="9" customFormat="1" ht="26.25" customHeight="1">
      <c r="A27" s="5"/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s="9" customFormat="1" ht="26.25" customHeight="1">
      <c r="A28" s="5"/>
      <c r="B28" s="7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s="9" customFormat="1" ht="34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</sheetData>
  <mergeCells count="5">
    <mergeCell ref="A1:X1"/>
    <mergeCell ref="A2:A3"/>
    <mergeCell ref="D2:D3"/>
    <mergeCell ref="E2:N2"/>
    <mergeCell ref="O2:X2"/>
  </mergeCells>
  <printOptions horizontalCentered="1"/>
  <pageMargins left="0.11811023622047245" right="0.11811023622047245" top="0.55118110236220474" bottom="0.15748031496062992" header="0.11811023622047245" footer="0.11811023622047245"/>
  <pageSetup paperSize="5" scale="95" orientation="landscape" r:id="rId1"/>
  <headerFooter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Y207"/>
  <sheetViews>
    <sheetView tabSelected="1" showWhiteSpace="0" view="pageBreakPreview" zoomScale="115" zoomScaleNormal="85" zoomScaleSheetLayoutView="115" zoomScalePageLayoutView="130" workbookViewId="0">
      <pane xSplit="2" ySplit="3" topLeftCell="C175" activePane="bottomRight" state="frozen"/>
      <selection pane="topRight" activeCell="C1" sqref="C1"/>
      <selection pane="bottomLeft" activeCell="A4" sqref="A4"/>
      <selection pane="bottomRight" activeCell="F21" sqref="F21"/>
    </sheetView>
  </sheetViews>
  <sheetFormatPr defaultRowHeight="15.75"/>
  <cols>
    <col min="1" max="1" width="7.25" style="4" customWidth="1"/>
    <col min="2" max="2" width="32.25" style="4" customWidth="1"/>
    <col min="3" max="3" width="7" style="142" customWidth="1"/>
    <col min="4" max="4" width="6.5" style="4" customWidth="1"/>
    <col min="5" max="6" width="7.375" style="4" customWidth="1"/>
    <col min="7" max="7" width="6.75" style="4" customWidth="1"/>
    <col min="8" max="8" width="6.375" style="4" customWidth="1"/>
    <col min="9" max="9" width="6.25" style="4" customWidth="1"/>
    <col min="10" max="10" width="6.875" style="4" customWidth="1"/>
    <col min="11" max="11" width="6.25" style="4" customWidth="1"/>
    <col min="12" max="12" width="6.75" style="4" customWidth="1"/>
    <col min="13" max="14" width="6.625" style="4" customWidth="1"/>
    <col min="15" max="15" width="4.75" style="4" customWidth="1"/>
    <col min="16" max="16" width="5.375" style="4" customWidth="1"/>
    <col min="17" max="17" width="5.25" style="4" customWidth="1"/>
    <col min="18" max="18" width="5.125" style="4" customWidth="1"/>
    <col min="19" max="19" width="5.625" style="4" customWidth="1"/>
    <col min="20" max="20" width="5.375" style="4" customWidth="1"/>
    <col min="21" max="21" width="5.625" style="4" customWidth="1"/>
    <col min="22" max="22" width="4.875" style="4" customWidth="1"/>
    <col min="23" max="23" width="5" style="4" customWidth="1"/>
    <col min="24" max="24" width="4.875" style="4" customWidth="1"/>
    <col min="25" max="16384" width="9" style="1"/>
  </cols>
  <sheetData>
    <row r="1" spans="1:24" ht="18.75">
      <c r="A1" s="423" t="s">
        <v>514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</row>
    <row r="2" spans="1:24">
      <c r="A2" s="424" t="s">
        <v>0</v>
      </c>
      <c r="B2" s="360" t="s">
        <v>1</v>
      </c>
      <c r="C2" s="345" t="s">
        <v>201</v>
      </c>
      <c r="D2" s="426" t="s">
        <v>202</v>
      </c>
      <c r="E2" s="428" t="s">
        <v>3</v>
      </c>
      <c r="F2" s="429"/>
      <c r="G2" s="429"/>
      <c r="H2" s="429"/>
      <c r="I2" s="429"/>
      <c r="J2" s="429"/>
      <c r="K2" s="429"/>
      <c r="L2" s="429"/>
      <c r="M2" s="429"/>
      <c r="N2" s="429"/>
      <c r="O2" s="428" t="s">
        <v>15</v>
      </c>
      <c r="P2" s="429"/>
      <c r="Q2" s="429"/>
      <c r="R2" s="429"/>
      <c r="S2" s="429"/>
      <c r="T2" s="429"/>
      <c r="U2" s="429"/>
      <c r="V2" s="429"/>
      <c r="W2" s="429"/>
      <c r="X2" s="430"/>
    </row>
    <row r="3" spans="1:24" ht="34.5" customHeight="1">
      <c r="A3" s="425"/>
      <c r="B3" s="361"/>
      <c r="C3" s="357"/>
      <c r="D3" s="427"/>
      <c r="E3" s="358" t="s">
        <v>12</v>
      </c>
      <c r="F3" s="358" t="s">
        <v>2</v>
      </c>
      <c r="G3" s="358" t="s">
        <v>10</v>
      </c>
      <c r="H3" s="358" t="s">
        <v>4</v>
      </c>
      <c r="I3" s="358" t="s">
        <v>5</v>
      </c>
      <c r="J3" s="358" t="s">
        <v>6</v>
      </c>
      <c r="K3" s="358" t="s">
        <v>7</v>
      </c>
      <c r="L3" s="358" t="s">
        <v>8</v>
      </c>
      <c r="M3" s="358" t="s">
        <v>9</v>
      </c>
      <c r="N3" s="358" t="s">
        <v>11</v>
      </c>
      <c r="O3" s="358" t="s">
        <v>13</v>
      </c>
      <c r="P3" s="358" t="s">
        <v>14</v>
      </c>
      <c r="Q3" s="358" t="s">
        <v>10</v>
      </c>
      <c r="R3" s="358" t="s">
        <v>4</v>
      </c>
      <c r="S3" s="358" t="s">
        <v>5</v>
      </c>
      <c r="T3" s="358" t="s">
        <v>6</v>
      </c>
      <c r="U3" s="358" t="s">
        <v>7</v>
      </c>
      <c r="V3" s="358" t="s">
        <v>8</v>
      </c>
      <c r="W3" s="358" t="s">
        <v>9</v>
      </c>
      <c r="X3" s="359" t="s">
        <v>11</v>
      </c>
    </row>
    <row r="4" spans="1:24" ht="56.25">
      <c r="A4" s="77" t="s">
        <v>19</v>
      </c>
      <c r="B4" s="46" t="s">
        <v>17</v>
      </c>
      <c r="C4" s="49" t="s">
        <v>18</v>
      </c>
      <c r="D4" s="105" t="s">
        <v>74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78"/>
    </row>
    <row r="5" spans="1:24" ht="21" customHeight="1">
      <c r="A5" s="60"/>
      <c r="B5" s="14" t="s">
        <v>267</v>
      </c>
      <c r="C5" s="95" t="s">
        <v>16</v>
      </c>
      <c r="D5" s="13" t="s">
        <v>294</v>
      </c>
      <c r="E5" s="227" t="s">
        <v>485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61"/>
    </row>
    <row r="6" spans="1:24" ht="20.25" customHeight="1">
      <c r="A6" s="60"/>
      <c r="B6" s="14" t="s">
        <v>268</v>
      </c>
      <c r="C6" s="95" t="s">
        <v>16</v>
      </c>
      <c r="D6" s="13" t="s">
        <v>294</v>
      </c>
      <c r="E6" s="227" t="s">
        <v>483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61"/>
    </row>
    <row r="7" spans="1:24" ht="17.25" customHeight="1">
      <c r="A7" s="60"/>
      <c r="B7" s="14" t="s">
        <v>269</v>
      </c>
      <c r="C7" s="95" t="s">
        <v>16</v>
      </c>
      <c r="D7" s="13" t="s">
        <v>294</v>
      </c>
      <c r="E7" s="227" t="s">
        <v>484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61"/>
    </row>
    <row r="8" spans="1:24" ht="51" customHeight="1">
      <c r="A8" s="62" t="s">
        <v>20</v>
      </c>
      <c r="B8" s="16" t="s">
        <v>200</v>
      </c>
      <c r="C8" s="96" t="s">
        <v>27</v>
      </c>
      <c r="D8" s="121">
        <f>D10*100/D9</f>
        <v>94.648692810457518</v>
      </c>
      <c r="E8" s="121">
        <f t="shared" ref="E8:X8" si="0">E10*100/E9</f>
        <v>90.839749586241638</v>
      </c>
      <c r="F8" s="121">
        <f t="shared" si="0"/>
        <v>93.92845936617509</v>
      </c>
      <c r="G8" s="121">
        <f t="shared" si="0"/>
        <v>94.316627285163534</v>
      </c>
      <c r="H8" s="121">
        <f t="shared" si="0"/>
        <v>93.713484458985747</v>
      </c>
      <c r="I8" s="121">
        <f t="shared" si="0"/>
        <v>92.946058091286304</v>
      </c>
      <c r="J8" s="121">
        <f t="shared" si="0"/>
        <v>92.066115702479337</v>
      </c>
      <c r="K8" s="121">
        <f t="shared" si="0"/>
        <v>94.562106468231249</v>
      </c>
      <c r="L8" s="121">
        <f t="shared" si="0"/>
        <v>93.774256144890032</v>
      </c>
      <c r="M8" s="121">
        <f t="shared" si="0"/>
        <v>94.324758842443728</v>
      </c>
      <c r="N8" s="121">
        <f t="shared" si="0"/>
        <v>91.086614173228341</v>
      </c>
      <c r="O8" s="121">
        <f t="shared" si="0"/>
        <v>94.021895509913264</v>
      </c>
      <c r="P8" s="121">
        <f t="shared" si="0"/>
        <v>94.740938018815712</v>
      </c>
      <c r="Q8" s="121">
        <f t="shared" si="0"/>
        <v>95.288117273525643</v>
      </c>
      <c r="R8" s="121">
        <f t="shared" si="0"/>
        <v>95.736880695506443</v>
      </c>
      <c r="S8" s="121">
        <f t="shared" si="0"/>
        <v>96.282759157010659</v>
      </c>
      <c r="T8" s="121">
        <f t="shared" si="0"/>
        <v>95.015184060439964</v>
      </c>
      <c r="U8" s="121">
        <f t="shared" si="0"/>
        <v>94.853398853398858</v>
      </c>
      <c r="V8" s="121">
        <f t="shared" si="0"/>
        <v>94.091057618995748</v>
      </c>
      <c r="W8" s="121">
        <f t="shared" si="0"/>
        <v>95.32332792143508</v>
      </c>
      <c r="X8" s="325">
        <f t="shared" si="0"/>
        <v>95.023636456056522</v>
      </c>
    </row>
    <row r="9" spans="1:24" ht="21.75" customHeight="1">
      <c r="A9" s="60" t="s">
        <v>23</v>
      </c>
      <c r="B9" s="14" t="s">
        <v>21</v>
      </c>
      <c r="C9" s="276"/>
      <c r="D9" s="120">
        <f>SUM(E9:X9)</f>
        <v>455328</v>
      </c>
      <c r="E9" s="119">
        <v>13897</v>
      </c>
      <c r="F9" s="119">
        <v>6374</v>
      </c>
      <c r="G9" s="119">
        <v>8041</v>
      </c>
      <c r="H9" s="119">
        <v>4279</v>
      </c>
      <c r="I9" s="119">
        <v>6266</v>
      </c>
      <c r="J9" s="119">
        <v>4235</v>
      </c>
      <c r="K9" s="119">
        <v>5241</v>
      </c>
      <c r="L9" s="119">
        <v>6184</v>
      </c>
      <c r="M9" s="119">
        <v>6220</v>
      </c>
      <c r="N9" s="119">
        <v>6350</v>
      </c>
      <c r="O9" s="119">
        <v>72983</v>
      </c>
      <c r="P9" s="119">
        <v>57824</v>
      </c>
      <c r="Q9" s="119">
        <v>59212</v>
      </c>
      <c r="R9" s="119">
        <v>38188</v>
      </c>
      <c r="S9" s="119">
        <v>25718</v>
      </c>
      <c r="T9" s="119">
        <v>40503</v>
      </c>
      <c r="U9" s="119">
        <v>30525</v>
      </c>
      <c r="V9" s="119">
        <v>18362</v>
      </c>
      <c r="W9" s="119">
        <v>25253</v>
      </c>
      <c r="X9" s="124">
        <v>19673</v>
      </c>
    </row>
    <row r="10" spans="1:24" ht="34.5" customHeight="1">
      <c r="A10" s="60" t="s">
        <v>24</v>
      </c>
      <c r="B10" s="14" t="s">
        <v>22</v>
      </c>
      <c r="C10" s="276"/>
      <c r="D10" s="289">
        <f>SUM(E10:X10)</f>
        <v>430962</v>
      </c>
      <c r="E10" s="119">
        <v>12624</v>
      </c>
      <c r="F10" s="119">
        <v>5987</v>
      </c>
      <c r="G10" s="119">
        <v>7584</v>
      </c>
      <c r="H10" s="119">
        <v>4010</v>
      </c>
      <c r="I10" s="119">
        <v>5824</v>
      </c>
      <c r="J10" s="119">
        <v>3899</v>
      </c>
      <c r="K10" s="119">
        <v>4956</v>
      </c>
      <c r="L10" s="119">
        <v>5799</v>
      </c>
      <c r="M10" s="119">
        <v>5867</v>
      </c>
      <c r="N10" s="119">
        <v>5784</v>
      </c>
      <c r="O10" s="119">
        <v>68620</v>
      </c>
      <c r="P10" s="119">
        <v>54783</v>
      </c>
      <c r="Q10" s="119">
        <v>56422</v>
      </c>
      <c r="R10" s="119">
        <v>36560</v>
      </c>
      <c r="S10" s="119">
        <v>24762</v>
      </c>
      <c r="T10" s="119">
        <v>38484</v>
      </c>
      <c r="U10" s="119">
        <v>28954</v>
      </c>
      <c r="V10" s="119">
        <v>17277</v>
      </c>
      <c r="W10" s="119">
        <v>24072</v>
      </c>
      <c r="X10" s="124">
        <v>18694</v>
      </c>
    </row>
    <row r="11" spans="1:24" ht="63">
      <c r="A11" s="62" t="s">
        <v>25</v>
      </c>
      <c r="B11" s="16" t="s">
        <v>26</v>
      </c>
      <c r="C11" s="96" t="s">
        <v>273</v>
      </c>
      <c r="D11" s="9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63"/>
    </row>
    <row r="12" spans="1:24" ht="31.5">
      <c r="A12" s="60" t="s">
        <v>23</v>
      </c>
      <c r="B12" s="14" t="s">
        <v>29</v>
      </c>
      <c r="C12" s="276"/>
      <c r="D12" s="95">
        <f>SUM(E12:X12)</f>
        <v>184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13">
        <v>29</v>
      </c>
      <c r="P12" s="13">
        <v>25</v>
      </c>
      <c r="Q12" s="13">
        <v>22</v>
      </c>
      <c r="R12" s="13">
        <v>20</v>
      </c>
      <c r="S12" s="13">
        <v>16</v>
      </c>
      <c r="T12" s="13">
        <v>17</v>
      </c>
      <c r="U12" s="13">
        <v>14</v>
      </c>
      <c r="V12" s="13">
        <v>9</v>
      </c>
      <c r="W12" s="13">
        <v>13</v>
      </c>
      <c r="X12" s="61">
        <v>9</v>
      </c>
    </row>
    <row r="13" spans="1:24" ht="63">
      <c r="A13" s="60" t="s">
        <v>24</v>
      </c>
      <c r="B13" s="14" t="s">
        <v>28</v>
      </c>
      <c r="C13" s="276"/>
      <c r="D13" s="95">
        <f>SUM(E13:X13)</f>
        <v>184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13">
        <v>29</v>
      </c>
      <c r="P13" s="13">
        <v>25</v>
      </c>
      <c r="Q13" s="13">
        <v>22</v>
      </c>
      <c r="R13" s="13">
        <v>20</v>
      </c>
      <c r="S13" s="13">
        <v>16</v>
      </c>
      <c r="T13" s="13">
        <v>17</v>
      </c>
      <c r="U13" s="13">
        <v>14</v>
      </c>
      <c r="V13" s="13">
        <v>9</v>
      </c>
      <c r="W13" s="13">
        <v>13</v>
      </c>
      <c r="X13" s="61">
        <v>9</v>
      </c>
    </row>
    <row r="14" spans="1:24" ht="47.25">
      <c r="A14" s="62" t="s">
        <v>31</v>
      </c>
      <c r="B14" s="16" t="s">
        <v>32</v>
      </c>
      <c r="C14" s="96" t="s">
        <v>34</v>
      </c>
      <c r="D14" s="121">
        <f>D17*100/D15</f>
        <v>0.94467443201791057</v>
      </c>
      <c r="E14" s="121">
        <f t="shared" ref="E14:N14" si="1">E17*100/E15</f>
        <v>0.45572609208972847</v>
      </c>
      <c r="F14" s="121">
        <f t="shared" si="1"/>
        <v>0.4385428496549314</v>
      </c>
      <c r="G14" s="121">
        <f t="shared" si="1"/>
        <v>0.66328812043523622</v>
      </c>
      <c r="H14" s="121">
        <f t="shared" si="1"/>
        <v>0.96506808762581409</v>
      </c>
      <c r="I14" s="121">
        <f t="shared" si="1"/>
        <v>0.93855286378950742</v>
      </c>
      <c r="J14" s="121">
        <f t="shared" si="1"/>
        <v>3.1569635649914303</v>
      </c>
      <c r="K14" s="121">
        <f t="shared" si="1"/>
        <v>0.58964143426294824</v>
      </c>
      <c r="L14" s="121">
        <f t="shared" si="1"/>
        <v>2.1753121379842963</v>
      </c>
      <c r="M14" s="121">
        <f t="shared" si="1"/>
        <v>1.8312985571587126</v>
      </c>
      <c r="N14" s="121">
        <f t="shared" si="1"/>
        <v>1.2367309079666082</v>
      </c>
      <c r="O14" s="15"/>
      <c r="P14" s="15"/>
      <c r="Q14" s="15"/>
      <c r="R14" s="15"/>
      <c r="S14" s="15"/>
      <c r="T14" s="15"/>
      <c r="U14" s="15"/>
      <c r="V14" s="15"/>
      <c r="W14" s="15"/>
      <c r="X14" s="63"/>
    </row>
    <row r="15" spans="1:24" ht="18" customHeight="1">
      <c r="A15" s="60" t="s">
        <v>23</v>
      </c>
      <c r="B15" s="14" t="s">
        <v>33</v>
      </c>
      <c r="C15" s="96"/>
      <c r="D15" s="120">
        <f>SUM(E15:N15)</f>
        <v>293011</v>
      </c>
      <c r="E15" s="119">
        <v>42350</v>
      </c>
      <c r="F15" s="119">
        <v>57235</v>
      </c>
      <c r="G15" s="119">
        <v>53672</v>
      </c>
      <c r="H15" s="119">
        <v>33780</v>
      </c>
      <c r="I15" s="119">
        <v>24932</v>
      </c>
      <c r="J15" s="119">
        <v>18087</v>
      </c>
      <c r="K15" s="119">
        <v>25100</v>
      </c>
      <c r="L15" s="119">
        <v>15538</v>
      </c>
      <c r="M15" s="119">
        <v>12614</v>
      </c>
      <c r="N15" s="119">
        <v>9703</v>
      </c>
      <c r="O15" s="288" t="s">
        <v>437</v>
      </c>
      <c r="P15" s="13"/>
      <c r="Q15" s="13"/>
      <c r="R15" s="13"/>
      <c r="S15" s="13"/>
      <c r="T15" s="13"/>
      <c r="U15" s="13"/>
      <c r="V15" s="13"/>
      <c r="W15" s="13"/>
      <c r="X15" s="61"/>
    </row>
    <row r="16" spans="1:24" ht="18" customHeight="1">
      <c r="A16" s="60" t="s">
        <v>23</v>
      </c>
      <c r="B16" s="14" t="s">
        <v>36</v>
      </c>
      <c r="C16" s="96"/>
      <c r="D16" s="120">
        <f>SUM(E16:N16)</f>
        <v>27585</v>
      </c>
      <c r="E16" s="119">
        <v>7476</v>
      </c>
      <c r="F16" s="119">
        <v>3378</v>
      </c>
      <c r="G16" s="119">
        <v>3533</v>
      </c>
      <c r="H16" s="119">
        <v>3126</v>
      </c>
      <c r="I16" s="119">
        <v>2951</v>
      </c>
      <c r="J16" s="119">
        <v>1828</v>
      </c>
      <c r="K16" s="119">
        <v>1900</v>
      </c>
      <c r="L16" s="119">
        <v>1019</v>
      </c>
      <c r="M16" s="119">
        <v>1345</v>
      </c>
      <c r="N16" s="119">
        <v>1029</v>
      </c>
      <c r="O16" s="13"/>
      <c r="P16" s="13"/>
      <c r="Q16" s="13"/>
      <c r="R16" s="13"/>
      <c r="S16" s="13"/>
      <c r="T16" s="13"/>
      <c r="U16" s="13"/>
      <c r="V16" s="13"/>
      <c r="W16" s="13"/>
      <c r="X16" s="61"/>
    </row>
    <row r="17" spans="1:24" ht="18" customHeight="1">
      <c r="A17" s="64" t="s">
        <v>24</v>
      </c>
      <c r="B17" s="40" t="s">
        <v>35</v>
      </c>
      <c r="C17" s="309"/>
      <c r="D17" s="305">
        <f>SUM(E17:N17)</f>
        <v>2768</v>
      </c>
      <c r="E17" s="273">
        <v>193</v>
      </c>
      <c r="F17" s="273">
        <v>251</v>
      </c>
      <c r="G17" s="273">
        <v>356</v>
      </c>
      <c r="H17" s="273">
        <v>326</v>
      </c>
      <c r="I17" s="273">
        <v>234</v>
      </c>
      <c r="J17" s="273">
        <v>571</v>
      </c>
      <c r="K17" s="273">
        <v>148</v>
      </c>
      <c r="L17" s="273">
        <v>338</v>
      </c>
      <c r="M17" s="273">
        <v>231</v>
      </c>
      <c r="N17" s="273">
        <v>120</v>
      </c>
      <c r="O17" s="39"/>
      <c r="P17" s="39"/>
      <c r="Q17" s="39"/>
      <c r="R17" s="39"/>
      <c r="S17" s="39"/>
      <c r="T17" s="39"/>
      <c r="U17" s="39"/>
      <c r="V17" s="39"/>
      <c r="W17" s="39"/>
      <c r="X17" s="65"/>
    </row>
    <row r="18" spans="1:24" ht="47.25">
      <c r="A18" s="66" t="s">
        <v>37</v>
      </c>
      <c r="B18" s="36" t="s">
        <v>39</v>
      </c>
      <c r="C18" s="277" t="s">
        <v>436</v>
      </c>
      <c r="D18" s="302" t="s">
        <v>447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67"/>
    </row>
    <row r="19" spans="1:24" ht="19.5" customHeight="1">
      <c r="A19" s="60" t="s">
        <v>23</v>
      </c>
      <c r="B19" s="14" t="s">
        <v>429</v>
      </c>
      <c r="C19" s="99" t="s">
        <v>433</v>
      </c>
      <c r="D19" s="126">
        <v>1216.33055986462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288" t="s">
        <v>435</v>
      </c>
      <c r="P19" s="119"/>
      <c r="Q19" s="119"/>
      <c r="R19" s="119"/>
      <c r="S19" s="119"/>
      <c r="T19" s="119"/>
      <c r="U19" s="119"/>
      <c r="V19" s="119"/>
      <c r="W19" s="119"/>
      <c r="X19" s="124"/>
    </row>
    <row r="20" spans="1:24" ht="19.5" customHeight="1">
      <c r="A20" s="60" t="s">
        <v>24</v>
      </c>
      <c r="B20" s="14" t="s">
        <v>431</v>
      </c>
      <c r="C20" s="99" t="s">
        <v>515</v>
      </c>
      <c r="D20" s="126">
        <f>D22*100000/D21</f>
        <v>916.8282343662712</v>
      </c>
      <c r="E20" s="126">
        <f t="shared" ref="E20:N20" si="2">E22*100000/E21</f>
        <v>1147.4864582343439</v>
      </c>
      <c r="F20" s="126">
        <f t="shared" si="2"/>
        <v>799.84499128075959</v>
      </c>
      <c r="G20" s="126">
        <f t="shared" si="2"/>
        <v>817.18707863791258</v>
      </c>
      <c r="H20" s="126">
        <f t="shared" si="2"/>
        <v>584.55058455058452</v>
      </c>
      <c r="I20" s="126">
        <f t="shared" si="2"/>
        <v>948.18214760236742</v>
      </c>
      <c r="J20" s="126">
        <f t="shared" si="2"/>
        <v>817.49641722225681</v>
      </c>
      <c r="K20" s="126">
        <f t="shared" si="2"/>
        <v>996.94586425711714</v>
      </c>
      <c r="L20" s="126">
        <f t="shared" si="2"/>
        <v>1365.0904947631359</v>
      </c>
      <c r="M20" s="126">
        <f t="shared" si="2"/>
        <v>927.79566664847459</v>
      </c>
      <c r="N20" s="126">
        <f t="shared" si="2"/>
        <v>767.41809688653473</v>
      </c>
      <c r="O20" s="288" t="s">
        <v>441</v>
      </c>
      <c r="P20" s="119"/>
      <c r="Q20" s="119"/>
      <c r="R20" s="119"/>
      <c r="S20" s="119"/>
      <c r="T20" s="119"/>
      <c r="U20" s="119"/>
      <c r="V20" s="119"/>
      <c r="W20" s="119"/>
      <c r="X20" s="124"/>
    </row>
    <row r="21" spans="1:24">
      <c r="A21" s="60"/>
      <c r="B21" s="19" t="s">
        <v>41</v>
      </c>
      <c r="C21" s="278"/>
      <c r="D21" s="120">
        <f>SUM(E21:N21)</f>
        <v>852068</v>
      </c>
      <c r="E21" s="119">
        <v>168368</v>
      </c>
      <c r="F21" s="119">
        <v>129025</v>
      </c>
      <c r="G21" s="119">
        <v>122371</v>
      </c>
      <c r="H21" s="119">
        <v>74074</v>
      </c>
      <c r="I21" s="119">
        <v>66232</v>
      </c>
      <c r="J21" s="119">
        <v>80245</v>
      </c>
      <c r="K21" s="119">
        <v>63193</v>
      </c>
      <c r="L21" s="119">
        <v>45638</v>
      </c>
      <c r="M21" s="119">
        <v>54969</v>
      </c>
      <c r="N21" s="119">
        <v>47953</v>
      </c>
      <c r="O21" s="119"/>
      <c r="P21" s="119"/>
      <c r="Q21" s="119"/>
      <c r="R21" s="119"/>
      <c r="S21" s="119"/>
      <c r="T21" s="119"/>
      <c r="U21" s="119"/>
      <c r="V21" s="119"/>
      <c r="W21" s="119"/>
      <c r="X21" s="124"/>
    </row>
    <row r="22" spans="1:24">
      <c r="A22" s="60"/>
      <c r="B22" s="19" t="s">
        <v>430</v>
      </c>
      <c r="C22" s="351" t="s">
        <v>505</v>
      </c>
      <c r="D22" s="120">
        <f>SUM(E22:N22)</f>
        <v>7812</v>
      </c>
      <c r="E22" s="119">
        <v>1932</v>
      </c>
      <c r="F22" s="119">
        <v>1032</v>
      </c>
      <c r="G22" s="119">
        <v>1000</v>
      </c>
      <c r="H22" s="119">
        <v>433</v>
      </c>
      <c r="I22" s="119">
        <v>628</v>
      </c>
      <c r="J22" s="119">
        <v>656</v>
      </c>
      <c r="K22" s="119">
        <v>630</v>
      </c>
      <c r="L22" s="119">
        <v>623</v>
      </c>
      <c r="M22" s="119">
        <v>510</v>
      </c>
      <c r="N22" s="119">
        <v>368</v>
      </c>
      <c r="O22" s="119"/>
      <c r="P22" s="119"/>
      <c r="Q22" s="119"/>
      <c r="R22" s="119"/>
      <c r="S22" s="119"/>
      <c r="T22" s="119"/>
      <c r="U22" s="119"/>
      <c r="V22" s="119"/>
      <c r="W22" s="119"/>
      <c r="X22" s="124"/>
    </row>
    <row r="23" spans="1:24" ht="47.25">
      <c r="A23" s="62" t="s">
        <v>448</v>
      </c>
      <c r="B23" s="16" t="s">
        <v>44</v>
      </c>
      <c r="C23" s="279" t="s">
        <v>308</v>
      </c>
      <c r="D23" s="302" t="s">
        <v>446</v>
      </c>
      <c r="E23" s="302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63"/>
    </row>
    <row r="24" spans="1:24" ht="21" customHeight="1">
      <c r="A24" s="60" t="s">
        <v>23</v>
      </c>
      <c r="B24" s="303" t="s">
        <v>427</v>
      </c>
      <c r="C24" s="99" t="s">
        <v>433</v>
      </c>
      <c r="D24" s="126">
        <v>1824.7308795186386</v>
      </c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3"/>
      <c r="P24" s="13"/>
      <c r="Q24" s="13"/>
      <c r="R24" s="13"/>
      <c r="S24" s="13"/>
      <c r="T24" s="13"/>
      <c r="U24" s="13"/>
      <c r="V24" s="13"/>
      <c r="W24" s="13"/>
      <c r="X24" s="61"/>
    </row>
    <row r="25" spans="1:24" ht="19.5" customHeight="1">
      <c r="A25" s="60" t="s">
        <v>24</v>
      </c>
      <c r="B25" s="303" t="s">
        <v>432</v>
      </c>
      <c r="C25" s="99" t="s">
        <v>515</v>
      </c>
      <c r="D25" s="126">
        <f>D27*100000/D26</f>
        <v>1411.2723397663096</v>
      </c>
      <c r="E25" s="126">
        <f t="shared" ref="E25:N25" si="3">E27*100000/E26</f>
        <v>1750.926541860686</v>
      </c>
      <c r="F25" s="126">
        <f t="shared" si="3"/>
        <v>1241.6198411160628</v>
      </c>
      <c r="G25" s="126">
        <f t="shared" si="3"/>
        <v>1389.2180336844515</v>
      </c>
      <c r="H25" s="126">
        <f t="shared" si="3"/>
        <v>916.65091665091666</v>
      </c>
      <c r="I25" s="126">
        <f t="shared" si="3"/>
        <v>1185.2276845029594</v>
      </c>
      <c r="J25" s="126">
        <f t="shared" si="3"/>
        <v>1198.8285874509315</v>
      </c>
      <c r="K25" s="126">
        <f t="shared" si="3"/>
        <v>1497.0012501384647</v>
      </c>
      <c r="L25" s="126">
        <f t="shared" si="3"/>
        <v>2353.3020728340416</v>
      </c>
      <c r="M25" s="126">
        <f t="shared" si="3"/>
        <v>1220.6880241590716</v>
      </c>
      <c r="N25" s="126">
        <f t="shared" si="3"/>
        <v>1372.1769232373365</v>
      </c>
      <c r="O25" s="288" t="s">
        <v>387</v>
      </c>
      <c r="P25" s="13"/>
      <c r="Q25" s="13"/>
      <c r="R25" s="13"/>
      <c r="S25" s="13"/>
      <c r="T25" s="13"/>
      <c r="U25" s="13"/>
      <c r="V25" s="13"/>
      <c r="W25" s="13"/>
      <c r="X25" s="61"/>
    </row>
    <row r="26" spans="1:24">
      <c r="A26" s="60"/>
      <c r="B26" s="19" t="s">
        <v>41</v>
      </c>
      <c r="C26" s="278"/>
      <c r="D26" s="120">
        <f>SUM(E26:N26)</f>
        <v>852068</v>
      </c>
      <c r="E26" s="119">
        <v>168368</v>
      </c>
      <c r="F26" s="119">
        <v>129025</v>
      </c>
      <c r="G26" s="119">
        <v>122371</v>
      </c>
      <c r="H26" s="119">
        <v>74074</v>
      </c>
      <c r="I26" s="119">
        <v>66232</v>
      </c>
      <c r="J26" s="119">
        <v>80245</v>
      </c>
      <c r="K26" s="119">
        <v>63193</v>
      </c>
      <c r="L26" s="119">
        <v>45638</v>
      </c>
      <c r="M26" s="119">
        <v>54969</v>
      </c>
      <c r="N26" s="119">
        <v>47953</v>
      </c>
      <c r="O26" s="288" t="s">
        <v>441</v>
      </c>
      <c r="P26" s="13"/>
      <c r="Q26" s="13"/>
      <c r="R26" s="13"/>
      <c r="S26" s="13"/>
      <c r="T26" s="13"/>
      <c r="U26" s="13"/>
      <c r="V26" s="13"/>
      <c r="W26" s="13"/>
      <c r="X26" s="61"/>
    </row>
    <row r="27" spans="1:24" ht="31.5">
      <c r="A27" s="60"/>
      <c r="B27" s="19" t="s">
        <v>428</v>
      </c>
      <c r="C27" s="351" t="s">
        <v>505</v>
      </c>
      <c r="D27" s="120">
        <f>SUM(E27:N27)</f>
        <v>12025</v>
      </c>
      <c r="E27" s="119">
        <v>2948</v>
      </c>
      <c r="F27" s="119">
        <v>1602</v>
      </c>
      <c r="G27" s="119">
        <v>1700</v>
      </c>
      <c r="H27" s="119">
        <v>679</v>
      </c>
      <c r="I27" s="119">
        <v>785</v>
      </c>
      <c r="J27" s="119">
        <v>962</v>
      </c>
      <c r="K27" s="119">
        <v>946</v>
      </c>
      <c r="L27" s="119">
        <v>1074</v>
      </c>
      <c r="M27" s="119">
        <v>671</v>
      </c>
      <c r="N27" s="119">
        <v>658</v>
      </c>
      <c r="O27" s="119"/>
      <c r="P27" s="13"/>
      <c r="Q27" s="13"/>
      <c r="R27" s="13"/>
      <c r="S27" s="13"/>
      <c r="T27" s="13"/>
      <c r="U27" s="13"/>
      <c r="V27" s="13"/>
      <c r="W27" s="13"/>
      <c r="X27" s="61"/>
    </row>
    <row r="28" spans="1:24" ht="37.5">
      <c r="A28" s="58" t="s">
        <v>46</v>
      </c>
      <c r="B28" s="10" t="s">
        <v>47</v>
      </c>
      <c r="C28" s="11" t="s">
        <v>16</v>
      </c>
      <c r="D28" s="93" t="s">
        <v>294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59"/>
    </row>
    <row r="29" spans="1:24" ht="31.5">
      <c r="A29" s="68" t="s">
        <v>48</v>
      </c>
      <c r="B29" s="16" t="s">
        <v>49</v>
      </c>
      <c r="C29" s="96" t="s">
        <v>51</v>
      </c>
      <c r="D29" s="96" t="s">
        <v>479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63"/>
    </row>
    <row r="30" spans="1:24">
      <c r="A30" s="69" t="s">
        <v>23</v>
      </c>
      <c r="B30" s="14" t="s">
        <v>50</v>
      </c>
      <c r="C30" s="276"/>
      <c r="D30" s="95">
        <v>20</v>
      </c>
      <c r="E30" s="85" t="s">
        <v>486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61"/>
    </row>
    <row r="31" spans="1:24" ht="31.5">
      <c r="A31" s="69" t="s">
        <v>24</v>
      </c>
      <c r="B31" s="14" t="s">
        <v>55</v>
      </c>
      <c r="C31" s="276"/>
      <c r="D31" s="95">
        <v>17</v>
      </c>
      <c r="E31" s="85" t="s">
        <v>480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61"/>
    </row>
    <row r="32" spans="1:24" ht="31.5">
      <c r="A32" s="68" t="s">
        <v>52</v>
      </c>
      <c r="B32" s="16" t="s">
        <v>53</v>
      </c>
      <c r="C32" s="96" t="s">
        <v>57</v>
      </c>
      <c r="D32" s="218">
        <f>D34*100/D33</f>
        <v>100</v>
      </c>
      <c r="E32" s="218">
        <f t="shared" ref="E32:N32" si="4">E34*100/E33</f>
        <v>100</v>
      </c>
      <c r="F32" s="218">
        <f t="shared" si="4"/>
        <v>100</v>
      </c>
      <c r="G32" s="218">
        <f t="shared" si="4"/>
        <v>100</v>
      </c>
      <c r="H32" s="218">
        <f t="shared" si="4"/>
        <v>100</v>
      </c>
      <c r="I32" s="218">
        <f t="shared" si="4"/>
        <v>100</v>
      </c>
      <c r="J32" s="218">
        <f t="shared" si="4"/>
        <v>100</v>
      </c>
      <c r="K32" s="218">
        <f t="shared" si="4"/>
        <v>100</v>
      </c>
      <c r="L32" s="218">
        <f t="shared" si="4"/>
        <v>100</v>
      </c>
      <c r="M32" s="218">
        <f t="shared" si="4"/>
        <v>100</v>
      </c>
      <c r="N32" s="218">
        <f t="shared" si="4"/>
        <v>100</v>
      </c>
      <c r="O32" s="15"/>
      <c r="P32" s="15"/>
      <c r="Q32" s="15"/>
      <c r="R32" s="15"/>
      <c r="S32" s="15"/>
      <c r="T32" s="15"/>
      <c r="U32" s="15"/>
      <c r="V32" s="15"/>
      <c r="W32" s="15"/>
      <c r="X32" s="63"/>
    </row>
    <row r="33" spans="1:24">
      <c r="A33" s="69" t="s">
        <v>23</v>
      </c>
      <c r="B33" s="14" t="s">
        <v>54</v>
      </c>
      <c r="C33" s="276"/>
      <c r="D33" s="215">
        <f>SUM(E33:N33)</f>
        <v>8248</v>
      </c>
      <c r="E33" s="216">
        <v>2970</v>
      </c>
      <c r="F33" s="216">
        <v>1716</v>
      </c>
      <c r="G33" s="216">
        <v>949</v>
      </c>
      <c r="H33" s="216">
        <v>324</v>
      </c>
      <c r="I33" s="216">
        <v>950</v>
      </c>
      <c r="J33" s="216">
        <v>223</v>
      </c>
      <c r="K33" s="216">
        <v>373</v>
      </c>
      <c r="L33" s="216">
        <v>227</v>
      </c>
      <c r="M33" s="216">
        <v>371</v>
      </c>
      <c r="N33" s="216">
        <v>145</v>
      </c>
      <c r="O33" s="112" t="s">
        <v>326</v>
      </c>
      <c r="P33" s="13"/>
      <c r="Q33" s="13"/>
      <c r="R33" s="13"/>
      <c r="S33" s="13"/>
      <c r="T33" s="13"/>
      <c r="U33" s="13"/>
      <c r="V33" s="13"/>
      <c r="W33" s="13"/>
      <c r="X33" s="61"/>
    </row>
    <row r="34" spans="1:24">
      <c r="A34" s="69" t="s">
        <v>24</v>
      </c>
      <c r="B34" s="14" t="s">
        <v>56</v>
      </c>
      <c r="C34" s="276"/>
      <c r="D34" s="215">
        <f>SUM(E34:N34)</f>
        <v>8248</v>
      </c>
      <c r="E34" s="216">
        <v>2970</v>
      </c>
      <c r="F34" s="216">
        <v>1716</v>
      </c>
      <c r="G34" s="216">
        <v>949</v>
      </c>
      <c r="H34" s="216">
        <v>324</v>
      </c>
      <c r="I34" s="216">
        <v>950</v>
      </c>
      <c r="J34" s="216">
        <v>223</v>
      </c>
      <c r="K34" s="216">
        <v>373</v>
      </c>
      <c r="L34" s="216">
        <v>227</v>
      </c>
      <c r="M34" s="216">
        <v>371</v>
      </c>
      <c r="N34" s="216">
        <v>145</v>
      </c>
      <c r="O34" s="13"/>
      <c r="P34" s="13"/>
      <c r="Q34" s="13"/>
      <c r="R34" s="13"/>
      <c r="S34" s="13"/>
      <c r="T34" s="13"/>
      <c r="U34" s="13"/>
      <c r="V34" s="13"/>
      <c r="W34" s="13"/>
      <c r="X34" s="61"/>
    </row>
    <row r="35" spans="1:24" ht="31.5">
      <c r="A35" s="68" t="s">
        <v>58</v>
      </c>
      <c r="B35" s="16" t="s">
        <v>59</v>
      </c>
      <c r="C35" s="99" t="s">
        <v>60</v>
      </c>
      <c r="D35" s="218">
        <f>D37*100/D36</f>
        <v>56.896551724137929</v>
      </c>
      <c r="E35" s="218">
        <f t="shared" ref="E35:N35" si="5">E37*100/E36</f>
        <v>69.354838709677423</v>
      </c>
      <c r="F35" s="218">
        <f t="shared" si="5"/>
        <v>31.428571428571427</v>
      </c>
      <c r="G35" s="218">
        <f t="shared" si="5"/>
        <v>82.857142857142861</v>
      </c>
      <c r="H35" s="218">
        <f t="shared" si="5"/>
        <v>10</v>
      </c>
      <c r="I35" s="218">
        <f t="shared" si="5"/>
        <v>77.142857142857139</v>
      </c>
      <c r="J35" s="218">
        <f t="shared" si="5"/>
        <v>77.777777777777771</v>
      </c>
      <c r="K35" s="218">
        <f t="shared" si="5"/>
        <v>60</v>
      </c>
      <c r="L35" s="218">
        <f t="shared" si="5"/>
        <v>80</v>
      </c>
      <c r="M35" s="218">
        <f t="shared" si="5"/>
        <v>46.666666666666664</v>
      </c>
      <c r="N35" s="218">
        <f t="shared" si="5"/>
        <v>40</v>
      </c>
      <c r="O35" s="15"/>
      <c r="P35" s="15"/>
      <c r="Q35" s="15"/>
      <c r="R35" s="15"/>
      <c r="S35" s="15"/>
      <c r="T35" s="15"/>
      <c r="U35" s="15"/>
      <c r="V35" s="15"/>
      <c r="W35" s="15"/>
      <c r="X35" s="63"/>
    </row>
    <row r="36" spans="1:24">
      <c r="A36" s="69" t="s">
        <v>23</v>
      </c>
      <c r="B36" s="14" t="s">
        <v>54</v>
      </c>
      <c r="C36" s="276"/>
      <c r="D36" s="95">
        <f>SUM(E36:N36)</f>
        <v>290</v>
      </c>
      <c r="E36" s="13">
        <v>62</v>
      </c>
      <c r="F36" s="13">
        <v>70</v>
      </c>
      <c r="G36" s="13">
        <v>35</v>
      </c>
      <c r="H36" s="13">
        <v>20</v>
      </c>
      <c r="I36" s="13">
        <v>35</v>
      </c>
      <c r="J36" s="13">
        <v>18</v>
      </c>
      <c r="K36" s="13">
        <v>15</v>
      </c>
      <c r="L36" s="13">
        <v>10</v>
      </c>
      <c r="M36" s="13">
        <v>15</v>
      </c>
      <c r="N36" s="13">
        <v>10</v>
      </c>
      <c r="O36" s="112" t="s">
        <v>326</v>
      </c>
      <c r="P36" s="13"/>
      <c r="Q36" s="13"/>
      <c r="R36" s="13"/>
      <c r="S36" s="13"/>
      <c r="T36" s="13"/>
      <c r="U36" s="13"/>
      <c r="V36" s="13"/>
      <c r="W36" s="13"/>
      <c r="X36" s="61"/>
    </row>
    <row r="37" spans="1:24" ht="31.5">
      <c r="A37" s="70" t="s">
        <v>24</v>
      </c>
      <c r="B37" s="40" t="s">
        <v>63</v>
      </c>
      <c r="C37" s="280"/>
      <c r="D37" s="97">
        <f>SUM(E37:N37)</f>
        <v>165</v>
      </c>
      <c r="E37" s="39">
        <v>43</v>
      </c>
      <c r="F37" s="39">
        <v>22</v>
      </c>
      <c r="G37" s="39">
        <v>29</v>
      </c>
      <c r="H37" s="39">
        <v>2</v>
      </c>
      <c r="I37" s="39">
        <v>27</v>
      </c>
      <c r="J37" s="39">
        <v>14</v>
      </c>
      <c r="K37" s="39">
        <v>9</v>
      </c>
      <c r="L37" s="39">
        <v>8</v>
      </c>
      <c r="M37" s="39">
        <v>7</v>
      </c>
      <c r="N37" s="39">
        <v>4</v>
      </c>
      <c r="O37" s="39"/>
      <c r="P37" s="39"/>
      <c r="Q37" s="39"/>
      <c r="R37" s="39"/>
      <c r="S37" s="39"/>
      <c r="T37" s="39"/>
      <c r="U37" s="39"/>
      <c r="V37" s="39"/>
      <c r="W37" s="39"/>
      <c r="X37" s="65"/>
    </row>
    <row r="38" spans="1:24" ht="34.5" customHeight="1">
      <c r="A38" s="71" t="s">
        <v>61</v>
      </c>
      <c r="B38" s="36" t="s">
        <v>62</v>
      </c>
      <c r="C38" s="100" t="s">
        <v>66</v>
      </c>
      <c r="D38" s="217">
        <f>D40*100/D39</f>
        <v>5.8961955811217148</v>
      </c>
      <c r="E38" s="217">
        <f t="shared" ref="E38:N38" si="6">E40*100/E39</f>
        <v>4.3729671123960969</v>
      </c>
      <c r="F38" s="217">
        <f t="shared" si="6"/>
        <v>5.5691554467564259</v>
      </c>
      <c r="G38" s="217">
        <f t="shared" si="6"/>
        <v>8.3705357142857135</v>
      </c>
      <c r="H38" s="217">
        <f t="shared" si="6"/>
        <v>1.8587360594795539</v>
      </c>
      <c r="I38" s="217">
        <f t="shared" si="6"/>
        <v>7.4944071588366894</v>
      </c>
      <c r="J38" s="217">
        <f t="shared" si="6"/>
        <v>6.9444444444444446</v>
      </c>
      <c r="K38" s="217">
        <f t="shared" si="6"/>
        <v>8.3815028901734099</v>
      </c>
      <c r="L38" s="217">
        <f t="shared" si="6"/>
        <v>5.9880239520958085</v>
      </c>
      <c r="M38" s="217">
        <f t="shared" si="6"/>
        <v>7.0381231671554252</v>
      </c>
      <c r="N38" s="217">
        <f t="shared" si="6"/>
        <v>11.764705882352942</v>
      </c>
      <c r="O38" s="35"/>
      <c r="P38" s="35"/>
      <c r="Q38" s="35"/>
      <c r="R38" s="35"/>
      <c r="S38" s="35"/>
      <c r="T38" s="35"/>
      <c r="U38" s="35"/>
      <c r="V38" s="35"/>
      <c r="W38" s="35"/>
      <c r="X38" s="67"/>
    </row>
    <row r="39" spans="1:24" ht="18.75" customHeight="1">
      <c r="A39" s="69" t="s">
        <v>23</v>
      </c>
      <c r="B39" s="14" t="s">
        <v>64</v>
      </c>
      <c r="C39" s="276"/>
      <c r="D39" s="120">
        <f>SUM(E39:N39)</f>
        <v>7649</v>
      </c>
      <c r="E39" s="13">
        <v>2767</v>
      </c>
      <c r="F39" s="13">
        <v>1634</v>
      </c>
      <c r="G39" s="13">
        <v>896</v>
      </c>
      <c r="H39" s="13">
        <v>269</v>
      </c>
      <c r="I39" s="13">
        <v>894</v>
      </c>
      <c r="J39" s="13">
        <v>216</v>
      </c>
      <c r="K39" s="13">
        <v>346</v>
      </c>
      <c r="L39" s="13">
        <v>167</v>
      </c>
      <c r="M39" s="13">
        <v>341</v>
      </c>
      <c r="N39" s="13">
        <v>119</v>
      </c>
      <c r="O39" s="85" t="s">
        <v>506</v>
      </c>
      <c r="P39" s="13"/>
      <c r="Q39" s="13"/>
      <c r="R39" s="13"/>
      <c r="S39" s="13"/>
      <c r="T39" s="13"/>
      <c r="U39" s="13"/>
      <c r="V39" s="13"/>
      <c r="W39" s="13"/>
      <c r="X39" s="61"/>
    </row>
    <row r="40" spans="1:24" ht="36.75" customHeight="1">
      <c r="A40" s="69" t="s">
        <v>24</v>
      </c>
      <c r="B40" s="14" t="s">
        <v>65</v>
      </c>
      <c r="C40" s="276"/>
      <c r="D40" s="120">
        <f>SUM(E40:N40)</f>
        <v>451</v>
      </c>
      <c r="E40" s="13">
        <v>121</v>
      </c>
      <c r="F40" s="13">
        <v>91</v>
      </c>
      <c r="G40" s="13">
        <v>75</v>
      </c>
      <c r="H40" s="13">
        <v>5</v>
      </c>
      <c r="I40" s="13">
        <v>67</v>
      </c>
      <c r="J40" s="13">
        <v>15</v>
      </c>
      <c r="K40" s="13">
        <v>29</v>
      </c>
      <c r="L40" s="13">
        <v>10</v>
      </c>
      <c r="M40" s="13">
        <v>24</v>
      </c>
      <c r="N40" s="13">
        <v>14</v>
      </c>
      <c r="O40" s="13"/>
      <c r="P40" s="13"/>
      <c r="Q40" s="13"/>
      <c r="R40" s="13"/>
      <c r="S40" s="13"/>
      <c r="T40" s="13"/>
      <c r="U40" s="13"/>
      <c r="V40" s="13"/>
      <c r="W40" s="13"/>
      <c r="X40" s="61"/>
    </row>
    <row r="41" spans="1:24" ht="26.25" customHeight="1">
      <c r="A41" s="58" t="s">
        <v>67</v>
      </c>
      <c r="B41" s="10" t="s">
        <v>68</v>
      </c>
      <c r="C41" s="281"/>
      <c r="D41" s="9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59"/>
    </row>
    <row r="42" spans="1:24" ht="25.5" customHeight="1">
      <c r="A42" s="69" t="s">
        <v>23</v>
      </c>
      <c r="B42" s="14" t="s">
        <v>69</v>
      </c>
      <c r="C42" s="281"/>
      <c r="D42" s="95">
        <f>SUM(E42:X42)</f>
        <v>174</v>
      </c>
      <c r="E42" s="13" t="s">
        <v>382</v>
      </c>
      <c r="F42" s="13" t="s">
        <v>382</v>
      </c>
      <c r="G42" s="13" t="s">
        <v>382</v>
      </c>
      <c r="H42" s="13" t="s">
        <v>382</v>
      </c>
      <c r="I42" s="13" t="s">
        <v>382</v>
      </c>
      <c r="J42" s="13" t="s">
        <v>382</v>
      </c>
      <c r="K42" s="13" t="s">
        <v>382</v>
      </c>
      <c r="L42" s="13" t="s">
        <v>382</v>
      </c>
      <c r="M42" s="13" t="s">
        <v>382</v>
      </c>
      <c r="N42" s="13" t="s">
        <v>382</v>
      </c>
      <c r="O42" s="13">
        <v>29</v>
      </c>
      <c r="P42" s="13">
        <v>25</v>
      </c>
      <c r="Q42" s="13">
        <v>22</v>
      </c>
      <c r="R42" s="13">
        <v>20</v>
      </c>
      <c r="S42" s="13">
        <v>16</v>
      </c>
      <c r="T42" s="13">
        <v>17</v>
      </c>
      <c r="U42" s="13">
        <v>14</v>
      </c>
      <c r="V42" s="13">
        <v>9</v>
      </c>
      <c r="W42" s="13">
        <v>13</v>
      </c>
      <c r="X42" s="61">
        <v>9</v>
      </c>
    </row>
    <row r="43" spans="1:24" ht="31.5">
      <c r="A43" s="69" t="s">
        <v>24</v>
      </c>
      <c r="B43" s="14" t="s">
        <v>73</v>
      </c>
      <c r="C43" s="281"/>
      <c r="D43" s="95">
        <v>90</v>
      </c>
      <c r="E43" s="13" t="s">
        <v>382</v>
      </c>
      <c r="F43" s="13" t="s">
        <v>382</v>
      </c>
      <c r="G43" s="13" t="s">
        <v>382</v>
      </c>
      <c r="H43" s="13" t="s">
        <v>382</v>
      </c>
      <c r="I43" s="13" t="s">
        <v>382</v>
      </c>
      <c r="J43" s="13" t="s">
        <v>382</v>
      </c>
      <c r="K43" s="13" t="s">
        <v>382</v>
      </c>
      <c r="L43" s="13" t="s">
        <v>382</v>
      </c>
      <c r="M43" s="13" t="s">
        <v>382</v>
      </c>
      <c r="N43" s="13" t="s">
        <v>382</v>
      </c>
      <c r="O43" s="13">
        <f>SUM(O44:O46)</f>
        <v>22</v>
      </c>
      <c r="P43" s="13">
        <f t="shared" ref="P43:X43" si="7">SUM(P44:P46)</f>
        <v>12</v>
      </c>
      <c r="Q43" s="13">
        <f t="shared" si="7"/>
        <v>11</v>
      </c>
      <c r="R43" s="13">
        <f t="shared" si="7"/>
        <v>6</v>
      </c>
      <c r="S43" s="13">
        <f t="shared" si="7"/>
        <v>6</v>
      </c>
      <c r="T43" s="13">
        <f t="shared" si="7"/>
        <v>4</v>
      </c>
      <c r="U43" s="13">
        <f t="shared" si="7"/>
        <v>6</v>
      </c>
      <c r="V43" s="13">
        <f t="shared" si="7"/>
        <v>5</v>
      </c>
      <c r="W43" s="13">
        <f t="shared" si="7"/>
        <v>13</v>
      </c>
      <c r="X43" s="13">
        <f t="shared" si="7"/>
        <v>5</v>
      </c>
    </row>
    <row r="44" spans="1:24" ht="18" customHeight="1">
      <c r="A44" s="60" t="s">
        <v>70</v>
      </c>
      <c r="B44" s="14" t="s">
        <v>71</v>
      </c>
      <c r="C44" s="281"/>
      <c r="D44" s="95">
        <f>SUM(O44:X44)</f>
        <v>84</v>
      </c>
      <c r="E44" s="13" t="s">
        <v>382</v>
      </c>
      <c r="F44" s="13" t="s">
        <v>382</v>
      </c>
      <c r="G44" s="13" t="s">
        <v>382</v>
      </c>
      <c r="H44" s="13" t="s">
        <v>382</v>
      </c>
      <c r="I44" s="13" t="s">
        <v>382</v>
      </c>
      <c r="J44" s="13" t="s">
        <v>382</v>
      </c>
      <c r="K44" s="13" t="s">
        <v>382</v>
      </c>
      <c r="L44" s="13" t="s">
        <v>382</v>
      </c>
      <c r="M44" s="13" t="s">
        <v>382</v>
      </c>
      <c r="N44" s="13" t="s">
        <v>382</v>
      </c>
      <c r="O44" s="13">
        <v>21</v>
      </c>
      <c r="P44" s="13">
        <v>12</v>
      </c>
      <c r="Q44" s="13">
        <v>9</v>
      </c>
      <c r="R44" s="13">
        <v>6</v>
      </c>
      <c r="S44" s="13">
        <v>6</v>
      </c>
      <c r="T44" s="13">
        <v>4</v>
      </c>
      <c r="U44" s="13">
        <v>6</v>
      </c>
      <c r="V44" s="13">
        <v>5</v>
      </c>
      <c r="W44" s="13">
        <v>10</v>
      </c>
      <c r="X44" s="61">
        <v>5</v>
      </c>
    </row>
    <row r="45" spans="1:24" ht="18" customHeight="1">
      <c r="A45" s="60" t="s">
        <v>70</v>
      </c>
      <c r="B45" s="14" t="s">
        <v>72</v>
      </c>
      <c r="C45" s="281"/>
      <c r="D45" s="95">
        <f t="shared" ref="D45:D46" si="8">SUM(O45:X45)</f>
        <v>4</v>
      </c>
      <c r="E45" s="13" t="s">
        <v>382</v>
      </c>
      <c r="F45" s="13" t="s">
        <v>382</v>
      </c>
      <c r="G45" s="13" t="s">
        <v>382</v>
      </c>
      <c r="H45" s="13" t="s">
        <v>382</v>
      </c>
      <c r="I45" s="13" t="s">
        <v>382</v>
      </c>
      <c r="J45" s="13" t="s">
        <v>382</v>
      </c>
      <c r="K45" s="13" t="s">
        <v>382</v>
      </c>
      <c r="L45" s="13" t="s">
        <v>382</v>
      </c>
      <c r="M45" s="13" t="s">
        <v>382</v>
      </c>
      <c r="N45" s="13" t="s">
        <v>382</v>
      </c>
      <c r="O45" s="13">
        <v>1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3</v>
      </c>
      <c r="X45" s="61">
        <v>0</v>
      </c>
    </row>
    <row r="46" spans="1:24" ht="18" customHeight="1">
      <c r="A46" s="60" t="s">
        <v>70</v>
      </c>
      <c r="B46" s="14" t="s">
        <v>74</v>
      </c>
      <c r="C46" s="281"/>
      <c r="D46" s="95">
        <f t="shared" si="8"/>
        <v>2</v>
      </c>
      <c r="E46" s="13" t="s">
        <v>382</v>
      </c>
      <c r="F46" s="13" t="s">
        <v>382</v>
      </c>
      <c r="G46" s="13" t="s">
        <v>382</v>
      </c>
      <c r="H46" s="13" t="s">
        <v>382</v>
      </c>
      <c r="I46" s="13" t="s">
        <v>382</v>
      </c>
      <c r="J46" s="13" t="s">
        <v>382</v>
      </c>
      <c r="K46" s="13" t="s">
        <v>382</v>
      </c>
      <c r="L46" s="13" t="s">
        <v>382</v>
      </c>
      <c r="M46" s="13" t="s">
        <v>382</v>
      </c>
      <c r="N46" s="13" t="s">
        <v>382</v>
      </c>
      <c r="O46" s="13">
        <v>0</v>
      </c>
      <c r="P46" s="13">
        <v>0</v>
      </c>
      <c r="Q46" s="13">
        <v>2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61">
        <v>0</v>
      </c>
    </row>
    <row r="47" spans="1:24" ht="39" customHeight="1">
      <c r="A47" s="58" t="s">
        <v>75</v>
      </c>
      <c r="B47" s="10" t="s">
        <v>77</v>
      </c>
      <c r="C47" s="11" t="s">
        <v>76</v>
      </c>
      <c r="D47" s="116">
        <f>D49*100/D48</f>
        <v>11.494252873563218</v>
      </c>
      <c r="E47" s="116">
        <f t="shared" ref="E47:N47" si="9">E49*100/E48</f>
        <v>6.8965517241379306</v>
      </c>
      <c r="F47" s="116">
        <f t="shared" si="9"/>
        <v>8</v>
      </c>
      <c r="G47" s="116">
        <f t="shared" si="9"/>
        <v>9.0909090909090917</v>
      </c>
      <c r="H47" s="116">
        <f t="shared" si="9"/>
        <v>10</v>
      </c>
      <c r="I47" s="116">
        <f t="shared" si="9"/>
        <v>12.5</v>
      </c>
      <c r="J47" s="116">
        <f t="shared" si="9"/>
        <v>11.764705882352942</v>
      </c>
      <c r="K47" s="116">
        <f t="shared" si="9"/>
        <v>14.285714285714286</v>
      </c>
      <c r="L47" s="116">
        <f t="shared" si="9"/>
        <v>22.222222222222221</v>
      </c>
      <c r="M47" s="116">
        <f t="shared" si="9"/>
        <v>15.384615384615385</v>
      </c>
      <c r="N47" s="116">
        <f t="shared" si="9"/>
        <v>22.222222222222221</v>
      </c>
      <c r="O47" s="12"/>
      <c r="P47" s="12"/>
      <c r="Q47" s="12"/>
      <c r="R47" s="12"/>
      <c r="S47" s="12"/>
      <c r="T47" s="12"/>
      <c r="U47" s="12"/>
      <c r="V47" s="12"/>
      <c r="W47" s="12"/>
      <c r="X47" s="59"/>
    </row>
    <row r="48" spans="1:24" ht="26.25" customHeight="1">
      <c r="A48" s="69" t="s">
        <v>23</v>
      </c>
      <c r="B48" s="14" t="s">
        <v>69</v>
      </c>
      <c r="C48" s="281"/>
      <c r="D48" s="95">
        <f>SUM(E48:N48)</f>
        <v>174</v>
      </c>
      <c r="E48" s="13">
        <v>29</v>
      </c>
      <c r="F48" s="13">
        <v>25</v>
      </c>
      <c r="G48" s="13">
        <v>22</v>
      </c>
      <c r="H48" s="13">
        <v>20</v>
      </c>
      <c r="I48" s="13">
        <v>16</v>
      </c>
      <c r="J48" s="13">
        <v>17</v>
      </c>
      <c r="K48" s="13">
        <v>14</v>
      </c>
      <c r="L48" s="13">
        <v>9</v>
      </c>
      <c r="M48" s="13">
        <v>13</v>
      </c>
      <c r="N48" s="13">
        <v>9</v>
      </c>
      <c r="O48" s="85" t="s">
        <v>315</v>
      </c>
      <c r="P48" s="13"/>
      <c r="Q48" s="13"/>
      <c r="R48" s="13"/>
      <c r="S48" s="13"/>
      <c r="T48" s="13"/>
      <c r="U48" s="13"/>
      <c r="V48" s="13"/>
      <c r="W48" s="13"/>
      <c r="X48" s="61"/>
    </row>
    <row r="49" spans="1:25" ht="34.5" customHeight="1">
      <c r="A49" s="60" t="s">
        <v>24</v>
      </c>
      <c r="B49" s="14" t="s">
        <v>78</v>
      </c>
      <c r="C49" s="281"/>
      <c r="D49" s="95">
        <f>SUM(E49:N49)</f>
        <v>20</v>
      </c>
      <c r="E49" s="13">
        <v>2</v>
      </c>
      <c r="F49" s="13">
        <v>2</v>
      </c>
      <c r="G49" s="13">
        <v>2</v>
      </c>
      <c r="H49" s="13">
        <v>2</v>
      </c>
      <c r="I49" s="13">
        <v>2</v>
      </c>
      <c r="J49" s="13">
        <v>2</v>
      </c>
      <c r="K49" s="13">
        <v>2</v>
      </c>
      <c r="L49" s="13">
        <v>2</v>
      </c>
      <c r="M49" s="13">
        <v>2</v>
      </c>
      <c r="N49" s="13">
        <v>2</v>
      </c>
      <c r="O49" s="13"/>
      <c r="P49" s="13"/>
      <c r="Q49" s="13"/>
      <c r="R49" s="13"/>
      <c r="S49" s="13"/>
      <c r="T49" s="13"/>
      <c r="U49" s="13"/>
      <c r="V49" s="13"/>
      <c r="W49" s="13"/>
      <c r="X49" s="61"/>
    </row>
    <row r="50" spans="1:25" ht="36" customHeight="1">
      <c r="A50" s="58" t="s">
        <v>79</v>
      </c>
      <c r="B50" s="10" t="s">
        <v>80</v>
      </c>
      <c r="C50" s="281"/>
      <c r="D50" s="93">
        <f>SUM(E50:X50)</f>
        <v>184</v>
      </c>
      <c r="E50" s="12">
        <v>1</v>
      </c>
      <c r="F50" s="12">
        <v>1</v>
      </c>
      <c r="G50" s="12">
        <v>1</v>
      </c>
      <c r="H50" s="12">
        <v>1</v>
      </c>
      <c r="I50" s="12">
        <v>1</v>
      </c>
      <c r="J50" s="12">
        <v>1</v>
      </c>
      <c r="K50" s="12">
        <v>1</v>
      </c>
      <c r="L50" s="12">
        <v>1</v>
      </c>
      <c r="M50" s="12">
        <v>1</v>
      </c>
      <c r="N50" s="12">
        <v>1</v>
      </c>
      <c r="O50" s="12">
        <v>29</v>
      </c>
      <c r="P50" s="12">
        <v>25</v>
      </c>
      <c r="Q50" s="12">
        <v>22</v>
      </c>
      <c r="R50" s="12">
        <v>20</v>
      </c>
      <c r="S50" s="12">
        <v>16</v>
      </c>
      <c r="T50" s="12">
        <v>17</v>
      </c>
      <c r="U50" s="12">
        <v>14</v>
      </c>
      <c r="V50" s="12">
        <v>9</v>
      </c>
      <c r="W50" s="12">
        <v>13</v>
      </c>
      <c r="X50" s="59">
        <v>9</v>
      </c>
    </row>
    <row r="51" spans="1:25" ht="24.75" customHeight="1">
      <c r="A51" s="60" t="s">
        <v>70</v>
      </c>
      <c r="B51" s="14" t="s">
        <v>81</v>
      </c>
      <c r="C51" s="281"/>
      <c r="D51" s="95">
        <f>SUM(E51:X51)</f>
        <v>184</v>
      </c>
      <c r="E51" s="13">
        <v>1</v>
      </c>
      <c r="F51" s="13">
        <v>1</v>
      </c>
      <c r="G51" s="13">
        <v>1</v>
      </c>
      <c r="H51" s="13">
        <v>1</v>
      </c>
      <c r="I51" s="13">
        <v>1</v>
      </c>
      <c r="J51" s="13">
        <v>1</v>
      </c>
      <c r="K51" s="13">
        <v>1</v>
      </c>
      <c r="L51" s="13">
        <v>1</v>
      </c>
      <c r="M51" s="13">
        <v>1</v>
      </c>
      <c r="N51" s="13">
        <v>1</v>
      </c>
      <c r="O51" s="13">
        <v>29</v>
      </c>
      <c r="P51" s="13">
        <v>25</v>
      </c>
      <c r="Q51" s="13">
        <v>22</v>
      </c>
      <c r="R51" s="13">
        <v>20</v>
      </c>
      <c r="S51" s="13">
        <v>16</v>
      </c>
      <c r="T51" s="13">
        <v>17</v>
      </c>
      <c r="U51" s="13">
        <v>14</v>
      </c>
      <c r="V51" s="13">
        <v>9</v>
      </c>
      <c r="W51" s="13">
        <v>13</v>
      </c>
      <c r="X51" s="61">
        <v>9</v>
      </c>
    </row>
    <row r="52" spans="1:25" ht="25.5" customHeight="1">
      <c r="A52" s="60" t="s">
        <v>70</v>
      </c>
      <c r="B52" s="14" t="s">
        <v>82</v>
      </c>
      <c r="C52" s="281"/>
      <c r="D52" s="95">
        <f>SUM(E52:X52)</f>
        <v>15</v>
      </c>
      <c r="E52" s="13">
        <v>1</v>
      </c>
      <c r="F52" s="13">
        <v>1</v>
      </c>
      <c r="G52" s="13" t="s">
        <v>382</v>
      </c>
      <c r="H52" s="13" t="s">
        <v>382</v>
      </c>
      <c r="I52" s="13">
        <v>1</v>
      </c>
      <c r="J52" s="13" t="s">
        <v>382</v>
      </c>
      <c r="K52" s="13" t="s">
        <v>382</v>
      </c>
      <c r="L52" s="13" t="s">
        <v>382</v>
      </c>
      <c r="M52" s="13" t="s">
        <v>382</v>
      </c>
      <c r="N52" s="13" t="s">
        <v>382</v>
      </c>
      <c r="O52" s="13" t="s">
        <v>382</v>
      </c>
      <c r="P52" s="13">
        <v>4</v>
      </c>
      <c r="Q52" s="13">
        <v>3</v>
      </c>
      <c r="R52" s="13" t="s">
        <v>382</v>
      </c>
      <c r="S52" s="13" t="s">
        <v>382</v>
      </c>
      <c r="T52" s="13" t="s">
        <v>382</v>
      </c>
      <c r="U52" s="13" t="s">
        <v>382</v>
      </c>
      <c r="V52" s="13" t="s">
        <v>382</v>
      </c>
      <c r="W52" s="13">
        <v>5</v>
      </c>
      <c r="X52" s="61" t="s">
        <v>382</v>
      </c>
    </row>
    <row r="53" spans="1:25" ht="38.25" customHeight="1">
      <c r="A53" s="58" t="s">
        <v>83</v>
      </c>
      <c r="B53" s="10" t="s">
        <v>84</v>
      </c>
      <c r="C53" s="281"/>
      <c r="D53" s="93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59"/>
    </row>
    <row r="54" spans="1:25" ht="18.75" customHeight="1">
      <c r="A54" s="60"/>
      <c r="B54" s="14" t="s">
        <v>85</v>
      </c>
      <c r="C54" s="95" t="s">
        <v>16</v>
      </c>
      <c r="D54" s="13" t="s">
        <v>294</v>
      </c>
      <c r="E54" s="13" t="s">
        <v>294</v>
      </c>
      <c r="F54" s="13" t="s">
        <v>294</v>
      </c>
      <c r="G54" s="13" t="s">
        <v>294</v>
      </c>
      <c r="H54" s="13" t="s">
        <v>294</v>
      </c>
      <c r="I54" s="13" t="s">
        <v>294</v>
      </c>
      <c r="J54" s="13" t="s">
        <v>294</v>
      </c>
      <c r="K54" s="13" t="s">
        <v>294</v>
      </c>
      <c r="L54" s="13" t="s">
        <v>294</v>
      </c>
      <c r="M54" s="13" t="s">
        <v>294</v>
      </c>
      <c r="N54" s="13" t="s">
        <v>294</v>
      </c>
      <c r="O54" s="13" t="s">
        <v>294</v>
      </c>
      <c r="P54" s="13" t="s">
        <v>294</v>
      </c>
      <c r="Q54" s="13" t="s">
        <v>294</v>
      </c>
      <c r="R54" s="13" t="s">
        <v>294</v>
      </c>
      <c r="S54" s="13" t="s">
        <v>294</v>
      </c>
      <c r="T54" s="13" t="s">
        <v>294</v>
      </c>
      <c r="U54" s="13" t="s">
        <v>294</v>
      </c>
      <c r="V54" s="13" t="s">
        <v>294</v>
      </c>
      <c r="W54" s="13" t="s">
        <v>294</v>
      </c>
      <c r="X54" s="61" t="s">
        <v>294</v>
      </c>
    </row>
    <row r="55" spans="1:25" ht="18.75" customHeight="1">
      <c r="A55" s="60"/>
      <c r="B55" s="14" t="s">
        <v>86</v>
      </c>
      <c r="C55" s="95" t="s">
        <v>16</v>
      </c>
      <c r="D55" s="13" t="s">
        <v>294</v>
      </c>
      <c r="E55" s="13" t="s">
        <v>294</v>
      </c>
      <c r="F55" s="13" t="s">
        <v>294</v>
      </c>
      <c r="G55" s="13" t="s">
        <v>294</v>
      </c>
      <c r="H55" s="13" t="s">
        <v>294</v>
      </c>
      <c r="I55" s="13" t="s">
        <v>294</v>
      </c>
      <c r="J55" s="13" t="s">
        <v>294</v>
      </c>
      <c r="K55" s="13" t="s">
        <v>294</v>
      </c>
      <c r="L55" s="13" t="s">
        <v>294</v>
      </c>
      <c r="M55" s="13" t="s">
        <v>294</v>
      </c>
      <c r="N55" s="13" t="s">
        <v>294</v>
      </c>
      <c r="O55" s="13" t="s">
        <v>294</v>
      </c>
      <c r="P55" s="13" t="s">
        <v>294</v>
      </c>
      <c r="Q55" s="13" t="s">
        <v>294</v>
      </c>
      <c r="R55" s="13" t="s">
        <v>294</v>
      </c>
      <c r="S55" s="13" t="s">
        <v>294</v>
      </c>
      <c r="T55" s="13" t="s">
        <v>294</v>
      </c>
      <c r="U55" s="13" t="s">
        <v>294</v>
      </c>
      <c r="V55" s="13" t="s">
        <v>294</v>
      </c>
      <c r="W55" s="13" t="s">
        <v>294</v>
      </c>
      <c r="X55" s="61" t="s">
        <v>294</v>
      </c>
    </row>
    <row r="56" spans="1:25" ht="18.75" customHeight="1">
      <c r="A56" s="64"/>
      <c r="B56" s="40" t="s">
        <v>87</v>
      </c>
      <c r="C56" s="97" t="s">
        <v>16</v>
      </c>
      <c r="D56" s="39" t="s">
        <v>294</v>
      </c>
      <c r="E56" s="39" t="s">
        <v>294</v>
      </c>
      <c r="F56" s="39" t="s">
        <v>294</v>
      </c>
      <c r="G56" s="39" t="s">
        <v>294</v>
      </c>
      <c r="H56" s="39" t="s">
        <v>294</v>
      </c>
      <c r="I56" s="39" t="s">
        <v>294</v>
      </c>
      <c r="J56" s="39" t="s">
        <v>294</v>
      </c>
      <c r="K56" s="39" t="s">
        <v>294</v>
      </c>
      <c r="L56" s="39" t="s">
        <v>294</v>
      </c>
      <c r="M56" s="39" t="s">
        <v>294</v>
      </c>
      <c r="N56" s="39" t="s">
        <v>294</v>
      </c>
      <c r="O56" s="39" t="s">
        <v>294</v>
      </c>
      <c r="P56" s="39" t="s">
        <v>294</v>
      </c>
      <c r="Q56" s="39" t="s">
        <v>294</v>
      </c>
      <c r="R56" s="39" t="s">
        <v>294</v>
      </c>
      <c r="S56" s="39" t="s">
        <v>294</v>
      </c>
      <c r="T56" s="39" t="s">
        <v>294</v>
      </c>
      <c r="U56" s="39" t="s">
        <v>294</v>
      </c>
      <c r="V56" s="39" t="s">
        <v>294</v>
      </c>
      <c r="W56" s="39" t="s">
        <v>294</v>
      </c>
      <c r="X56" s="65" t="s">
        <v>294</v>
      </c>
    </row>
    <row r="57" spans="1:25" ht="36" customHeight="1">
      <c r="A57" s="318" t="s">
        <v>88</v>
      </c>
      <c r="B57" s="319" t="s">
        <v>89</v>
      </c>
      <c r="C57" s="320" t="s">
        <v>90</v>
      </c>
      <c r="D57" s="321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3"/>
    </row>
    <row r="58" spans="1:25">
      <c r="A58" s="66" t="s">
        <v>92</v>
      </c>
      <c r="B58" s="36" t="s">
        <v>179</v>
      </c>
      <c r="C58" s="100" t="s">
        <v>333</v>
      </c>
      <c r="D58" s="102">
        <f>D61*100/D60</f>
        <v>4.460125149780322</v>
      </c>
      <c r="E58" s="102">
        <v>0</v>
      </c>
      <c r="F58" s="102">
        <f t="shared" ref="F58:N58" si="10">F61*100/F60</f>
        <v>14.314115308151093</v>
      </c>
      <c r="G58" s="102">
        <f t="shared" si="10"/>
        <v>12.983425414364641</v>
      </c>
      <c r="H58" s="102">
        <f t="shared" si="10"/>
        <v>3.4157832744405181</v>
      </c>
      <c r="I58" s="102">
        <f t="shared" si="10"/>
        <v>3.3169533169533167</v>
      </c>
      <c r="J58" s="102">
        <f t="shared" si="10"/>
        <v>2.2787028921998247</v>
      </c>
      <c r="K58" s="102">
        <f t="shared" si="10"/>
        <v>2.5258323765786455</v>
      </c>
      <c r="L58" s="102">
        <f t="shared" si="10"/>
        <v>2.1296296296296298</v>
      </c>
      <c r="M58" s="102">
        <f t="shared" si="10"/>
        <v>3.1515151515151514</v>
      </c>
      <c r="N58" s="102">
        <f t="shared" si="10"/>
        <v>2.5196850393700787</v>
      </c>
      <c r="O58" s="102"/>
      <c r="P58" s="102"/>
      <c r="Q58" s="102"/>
      <c r="R58" s="102"/>
      <c r="S58" s="102"/>
      <c r="T58" s="102"/>
      <c r="U58" s="102"/>
      <c r="V58" s="102"/>
      <c r="W58" s="102"/>
      <c r="X58" s="346"/>
      <c r="Y58" s="343"/>
    </row>
    <row r="59" spans="1:25" ht="18" customHeight="1">
      <c r="A59" s="60" t="s">
        <v>95</v>
      </c>
      <c r="B59" s="14" t="s">
        <v>331</v>
      </c>
      <c r="C59" s="276"/>
      <c r="D59" s="132">
        <v>3.9483911083475829</v>
      </c>
      <c r="E59" s="134">
        <v>0</v>
      </c>
      <c r="F59" s="134">
        <v>1.557632398753894</v>
      </c>
      <c r="G59" s="134">
        <v>6.6844919786096257</v>
      </c>
      <c r="H59" s="134">
        <v>0.55555555555555558</v>
      </c>
      <c r="I59" s="134">
        <v>3.6023054755043229</v>
      </c>
      <c r="J59" s="134">
        <v>6.5313327449249776</v>
      </c>
      <c r="K59" s="134">
        <v>1.9145802650957291</v>
      </c>
      <c r="L59" s="134">
        <v>8.6322869955156953</v>
      </c>
      <c r="M59" s="134">
        <v>3.9184952978056424</v>
      </c>
      <c r="N59" s="134">
        <v>1.3303769401330376</v>
      </c>
      <c r="O59" s="24"/>
      <c r="P59" s="24"/>
      <c r="Q59" s="24"/>
      <c r="R59" s="24"/>
      <c r="S59" s="24"/>
      <c r="T59" s="24"/>
      <c r="U59" s="24"/>
      <c r="V59" s="24"/>
      <c r="W59" s="24"/>
      <c r="X59" s="74"/>
    </row>
    <row r="60" spans="1:25" ht="15" customHeight="1">
      <c r="A60" s="75" t="s">
        <v>23</v>
      </c>
      <c r="B60" s="25" t="s">
        <v>94</v>
      </c>
      <c r="C60" s="276"/>
      <c r="D60" s="131">
        <f>SUM(E60:N60)</f>
        <v>7511</v>
      </c>
      <c r="E60" s="333">
        <v>69</v>
      </c>
      <c r="F60" s="333">
        <v>503</v>
      </c>
      <c r="G60" s="333">
        <v>724</v>
      </c>
      <c r="H60" s="333">
        <v>849</v>
      </c>
      <c r="I60" s="333">
        <v>814</v>
      </c>
      <c r="J60" s="333">
        <v>1141</v>
      </c>
      <c r="K60" s="333">
        <v>871</v>
      </c>
      <c r="L60" s="333">
        <v>1080</v>
      </c>
      <c r="M60" s="333">
        <v>825</v>
      </c>
      <c r="N60" s="333">
        <v>635</v>
      </c>
      <c r="O60" s="85" t="s">
        <v>297</v>
      </c>
      <c r="P60" s="27"/>
      <c r="Q60" s="24"/>
      <c r="R60" s="24"/>
      <c r="S60" s="27"/>
      <c r="T60" s="27"/>
      <c r="U60" s="24"/>
      <c r="V60" s="24"/>
      <c r="W60" s="27"/>
      <c r="X60" s="76"/>
    </row>
    <row r="61" spans="1:25" ht="16.5" customHeight="1">
      <c r="A61" s="75" t="s">
        <v>24</v>
      </c>
      <c r="B61" s="25" t="s">
        <v>93</v>
      </c>
      <c r="C61" s="276"/>
      <c r="D61" s="103">
        <f>SUM(E61:N61)</f>
        <v>335</v>
      </c>
      <c r="E61" s="333">
        <v>0</v>
      </c>
      <c r="F61" s="333">
        <v>72</v>
      </c>
      <c r="G61" s="333">
        <v>94</v>
      </c>
      <c r="H61" s="333">
        <v>29</v>
      </c>
      <c r="I61" s="333">
        <v>27</v>
      </c>
      <c r="J61" s="333">
        <v>26</v>
      </c>
      <c r="K61" s="333">
        <v>22</v>
      </c>
      <c r="L61" s="333">
        <v>23</v>
      </c>
      <c r="M61" s="333">
        <v>26</v>
      </c>
      <c r="N61" s="333">
        <v>16</v>
      </c>
      <c r="O61" s="24"/>
      <c r="P61" s="26"/>
      <c r="Q61" s="24"/>
      <c r="R61" s="24"/>
      <c r="S61" s="24"/>
      <c r="T61" s="24"/>
      <c r="U61" s="24"/>
      <c r="V61" s="24"/>
      <c r="W61" s="24"/>
      <c r="X61" s="74"/>
    </row>
    <row r="62" spans="1:25">
      <c r="A62" s="62" t="s">
        <v>96</v>
      </c>
      <c r="B62" s="16" t="s">
        <v>180</v>
      </c>
      <c r="C62" s="96" t="s">
        <v>333</v>
      </c>
      <c r="D62" s="104">
        <f>D65*100/D64</f>
        <v>24.349881796690308</v>
      </c>
      <c r="E62" s="104">
        <f t="shared" ref="E62:I62" si="11">E65*100/E64</f>
        <v>55.555555555555557</v>
      </c>
      <c r="F62" s="104">
        <f t="shared" si="11"/>
        <v>34.146341463414636</v>
      </c>
      <c r="G62" s="104">
        <f t="shared" si="11"/>
        <v>24.153846153846153</v>
      </c>
      <c r="H62" s="104">
        <v>0</v>
      </c>
      <c r="I62" s="104">
        <f t="shared" si="11"/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22"/>
      <c r="P62" s="22"/>
      <c r="Q62" s="22"/>
      <c r="R62" s="22"/>
      <c r="S62" s="22"/>
      <c r="T62" s="22"/>
      <c r="U62" s="22"/>
      <c r="V62" s="22"/>
      <c r="W62" s="22"/>
      <c r="X62" s="73"/>
    </row>
    <row r="63" spans="1:25" ht="18.75">
      <c r="A63" s="60" t="s">
        <v>95</v>
      </c>
      <c r="B63" s="14" t="s">
        <v>330</v>
      </c>
      <c r="C63" s="276"/>
      <c r="D63" s="136">
        <v>14.960629921259843</v>
      </c>
      <c r="E63" s="133">
        <v>0</v>
      </c>
      <c r="F63" s="133">
        <v>25.641025641025642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25.806451612903224</v>
      </c>
      <c r="M63" s="133">
        <v>0</v>
      </c>
      <c r="N63" s="133">
        <v>33.333333333333336</v>
      </c>
      <c r="O63" s="24"/>
      <c r="P63" s="24"/>
      <c r="Q63" s="24"/>
      <c r="R63" s="24"/>
      <c r="S63" s="24"/>
      <c r="T63" s="24"/>
      <c r="U63" s="24"/>
      <c r="V63" s="24"/>
      <c r="W63" s="24"/>
      <c r="X63" s="74"/>
    </row>
    <row r="64" spans="1:25" ht="19.5" customHeight="1">
      <c r="A64" s="75" t="s">
        <v>23</v>
      </c>
      <c r="B64" s="25" t="s">
        <v>98</v>
      </c>
      <c r="C64" s="276"/>
      <c r="D64" s="103">
        <f>SUM(E64:N64)</f>
        <v>846</v>
      </c>
      <c r="E64" s="333">
        <v>18</v>
      </c>
      <c r="F64" s="333">
        <v>41</v>
      </c>
      <c r="G64" s="333">
        <v>650</v>
      </c>
      <c r="H64" s="333">
        <v>8</v>
      </c>
      <c r="I64" s="333">
        <v>95</v>
      </c>
      <c r="J64" s="333">
        <v>1</v>
      </c>
      <c r="K64" s="333">
        <v>6</v>
      </c>
      <c r="L64" s="333">
        <v>18</v>
      </c>
      <c r="M64" s="333">
        <v>4</v>
      </c>
      <c r="N64" s="333">
        <v>5</v>
      </c>
      <c r="O64" s="85" t="s">
        <v>297</v>
      </c>
      <c r="P64" s="27"/>
      <c r="Q64" s="24"/>
      <c r="R64" s="24"/>
      <c r="S64" s="27"/>
      <c r="T64" s="27"/>
      <c r="U64" s="24"/>
      <c r="V64" s="24"/>
      <c r="W64" s="27"/>
      <c r="X64" s="76"/>
    </row>
    <row r="65" spans="1:24" ht="16.5" customHeight="1">
      <c r="A65" s="75" t="s">
        <v>24</v>
      </c>
      <c r="B65" s="25" t="s">
        <v>99</v>
      </c>
      <c r="C65" s="276"/>
      <c r="D65" s="103">
        <f>SUM(E65:N65)</f>
        <v>206</v>
      </c>
      <c r="E65" s="333">
        <v>10</v>
      </c>
      <c r="F65" s="333">
        <v>14</v>
      </c>
      <c r="G65" s="333">
        <v>157</v>
      </c>
      <c r="H65" s="333">
        <v>8</v>
      </c>
      <c r="I65" s="333">
        <v>0</v>
      </c>
      <c r="J65" s="333">
        <v>0</v>
      </c>
      <c r="K65" s="333">
        <v>0</v>
      </c>
      <c r="L65" s="333">
        <v>15</v>
      </c>
      <c r="M65" s="333">
        <v>2</v>
      </c>
      <c r="N65" s="333">
        <v>0</v>
      </c>
      <c r="O65" s="24"/>
      <c r="P65" s="26"/>
      <c r="Q65" s="24"/>
      <c r="R65" s="24"/>
      <c r="S65" s="24"/>
      <c r="T65" s="24"/>
      <c r="U65" s="24"/>
      <c r="V65" s="24"/>
      <c r="W65" s="24"/>
      <c r="X65" s="74"/>
    </row>
    <row r="66" spans="1:24">
      <c r="A66" s="62" t="s">
        <v>100</v>
      </c>
      <c r="B66" s="16" t="s">
        <v>181</v>
      </c>
      <c r="C66" s="96" t="s">
        <v>333</v>
      </c>
      <c r="D66" s="104">
        <f>D69*100/D68</f>
        <v>44.785276073619634</v>
      </c>
      <c r="E66" s="104">
        <f t="shared" ref="E66:I66" si="12">E69*100/E68</f>
        <v>0</v>
      </c>
      <c r="F66" s="104">
        <f t="shared" si="12"/>
        <v>0</v>
      </c>
      <c r="G66" s="104">
        <f t="shared" si="12"/>
        <v>88.888888888888886</v>
      </c>
      <c r="H66" s="104">
        <v>0</v>
      </c>
      <c r="I66" s="104">
        <f t="shared" si="12"/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22"/>
      <c r="P66" s="22"/>
      <c r="Q66" s="22"/>
      <c r="R66" s="22"/>
      <c r="S66" s="22"/>
      <c r="T66" s="22"/>
      <c r="U66" s="22"/>
      <c r="V66" s="22"/>
      <c r="W66" s="22"/>
      <c r="X66" s="73"/>
    </row>
    <row r="67" spans="1:24" ht="18.75">
      <c r="A67" s="60" t="s">
        <v>95</v>
      </c>
      <c r="B67" s="14" t="s">
        <v>330</v>
      </c>
      <c r="C67" s="276"/>
      <c r="D67" s="135">
        <v>13.235294117647058</v>
      </c>
      <c r="E67" s="133">
        <v>0</v>
      </c>
      <c r="F67" s="133">
        <v>16.666666666666668</v>
      </c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31.578947368421051</v>
      </c>
      <c r="M67" s="133">
        <v>0</v>
      </c>
      <c r="N67" s="133">
        <v>66.666666666666671</v>
      </c>
      <c r="O67" s="24"/>
      <c r="P67" s="24"/>
      <c r="Q67" s="24"/>
      <c r="R67" s="24"/>
      <c r="S67" s="24"/>
      <c r="T67" s="24"/>
      <c r="U67" s="24"/>
      <c r="V67" s="24"/>
      <c r="W67" s="24"/>
      <c r="X67" s="74"/>
    </row>
    <row r="68" spans="1:24" ht="19.5" customHeight="1">
      <c r="A68" s="75" t="s">
        <v>23</v>
      </c>
      <c r="B68" s="25" t="s">
        <v>102</v>
      </c>
      <c r="C68" s="276"/>
      <c r="D68" s="103">
        <f>SUM(E68:N68)</f>
        <v>163</v>
      </c>
      <c r="E68" s="333">
        <v>4</v>
      </c>
      <c r="F68" s="333">
        <v>1</v>
      </c>
      <c r="G68" s="333">
        <v>63</v>
      </c>
      <c r="H68" s="333">
        <v>26</v>
      </c>
      <c r="I68" s="333">
        <v>40</v>
      </c>
      <c r="J68" s="333">
        <v>3</v>
      </c>
      <c r="K68" s="333">
        <v>16</v>
      </c>
      <c r="L68" s="333">
        <v>3</v>
      </c>
      <c r="M68" s="333">
        <v>3</v>
      </c>
      <c r="N68" s="333">
        <v>4</v>
      </c>
      <c r="O68" s="85" t="s">
        <v>297</v>
      </c>
      <c r="P68" s="27"/>
      <c r="Q68" s="24"/>
      <c r="R68" s="24"/>
      <c r="S68" s="27"/>
      <c r="T68" s="27"/>
      <c r="U68" s="24"/>
      <c r="V68" s="24"/>
      <c r="W68" s="27"/>
      <c r="X68" s="76"/>
    </row>
    <row r="69" spans="1:24" ht="21" customHeight="1">
      <c r="A69" s="75" t="s">
        <v>24</v>
      </c>
      <c r="B69" s="25" t="s">
        <v>101</v>
      </c>
      <c r="C69" s="276"/>
      <c r="D69" s="103">
        <f>SUM(E69:N69)</f>
        <v>73</v>
      </c>
      <c r="E69" s="333">
        <v>0</v>
      </c>
      <c r="F69" s="333">
        <v>0</v>
      </c>
      <c r="G69" s="333">
        <v>56</v>
      </c>
      <c r="H69" s="333">
        <v>15</v>
      </c>
      <c r="I69" s="333">
        <v>0</v>
      </c>
      <c r="J69" s="333">
        <v>0</v>
      </c>
      <c r="K69" s="333">
        <v>0</v>
      </c>
      <c r="L69" s="333">
        <v>2</v>
      </c>
      <c r="M69" s="333">
        <v>0</v>
      </c>
      <c r="N69" s="333">
        <v>0</v>
      </c>
      <c r="O69" s="24"/>
      <c r="P69" s="26"/>
      <c r="Q69" s="24"/>
      <c r="R69" s="24"/>
      <c r="S69" s="24"/>
      <c r="T69" s="24"/>
      <c r="U69" s="24"/>
      <c r="V69" s="24"/>
      <c r="W69" s="24"/>
      <c r="X69" s="74"/>
    </row>
    <row r="70" spans="1:24" ht="17.25" customHeight="1">
      <c r="A70" s="62" t="s">
        <v>103</v>
      </c>
      <c r="B70" s="16" t="s">
        <v>182</v>
      </c>
      <c r="C70" s="96" t="s">
        <v>333</v>
      </c>
      <c r="D70" s="104">
        <f>D73*100/D72</f>
        <v>42.892768079800497</v>
      </c>
      <c r="E70" s="104">
        <f t="shared" ref="E70:M70" si="13">E73*100/E72</f>
        <v>49.473684210526315</v>
      </c>
      <c r="F70" s="104">
        <f t="shared" si="13"/>
        <v>59.523809523809526</v>
      </c>
      <c r="G70" s="104">
        <f t="shared" si="13"/>
        <v>63.725490196078432</v>
      </c>
      <c r="H70" s="104">
        <v>0</v>
      </c>
      <c r="I70" s="104">
        <v>0</v>
      </c>
      <c r="J70" s="104">
        <v>0</v>
      </c>
      <c r="K70" s="104">
        <v>0</v>
      </c>
      <c r="L70" s="104">
        <f t="shared" si="13"/>
        <v>54.545454545454547</v>
      </c>
      <c r="M70" s="104">
        <f t="shared" si="13"/>
        <v>60</v>
      </c>
      <c r="N70" s="104">
        <v>0</v>
      </c>
      <c r="O70" s="22"/>
      <c r="P70" s="22"/>
      <c r="Q70" s="22"/>
      <c r="R70" s="22"/>
      <c r="S70" s="22"/>
      <c r="T70" s="22"/>
      <c r="U70" s="22"/>
      <c r="V70" s="22"/>
      <c r="W70" s="22"/>
      <c r="X70" s="73"/>
    </row>
    <row r="71" spans="1:24" ht="18.75" customHeight="1">
      <c r="A71" s="60" t="s">
        <v>95</v>
      </c>
      <c r="B71" s="14" t="s">
        <v>330</v>
      </c>
      <c r="C71" s="276"/>
      <c r="D71" s="135">
        <v>27.54491017964072</v>
      </c>
      <c r="E71" s="133">
        <v>24.175824175824175</v>
      </c>
      <c r="F71" s="133">
        <v>50</v>
      </c>
      <c r="G71" s="133">
        <v>12.903225806451612</v>
      </c>
      <c r="H71" s="133">
        <v>0</v>
      </c>
      <c r="I71" s="133">
        <v>0</v>
      </c>
      <c r="J71" s="133">
        <v>0</v>
      </c>
      <c r="K71" s="133">
        <v>0</v>
      </c>
      <c r="L71" s="133">
        <v>50</v>
      </c>
      <c r="M71" s="133">
        <v>0</v>
      </c>
      <c r="N71" s="133">
        <v>0</v>
      </c>
      <c r="O71" s="24"/>
      <c r="P71" s="24"/>
      <c r="Q71" s="24"/>
      <c r="R71" s="24"/>
      <c r="S71" s="24"/>
      <c r="T71" s="24"/>
      <c r="U71" s="24"/>
      <c r="V71" s="24"/>
      <c r="W71" s="24"/>
      <c r="X71" s="74"/>
    </row>
    <row r="72" spans="1:24" ht="17.25" customHeight="1">
      <c r="A72" s="213" t="s">
        <v>23</v>
      </c>
      <c r="B72" s="214" t="s">
        <v>105</v>
      </c>
      <c r="C72" s="276"/>
      <c r="D72" s="103">
        <f>SUM(E72:N72)</f>
        <v>401</v>
      </c>
      <c r="E72" s="333">
        <v>95</v>
      </c>
      <c r="F72" s="333">
        <v>42</v>
      </c>
      <c r="G72" s="333">
        <v>102</v>
      </c>
      <c r="H72" s="333">
        <v>16</v>
      </c>
      <c r="I72" s="333">
        <v>96</v>
      </c>
      <c r="J72" s="333">
        <v>4</v>
      </c>
      <c r="K72" s="333">
        <v>7</v>
      </c>
      <c r="L72" s="333">
        <v>33</v>
      </c>
      <c r="M72" s="333">
        <v>5</v>
      </c>
      <c r="N72" s="333">
        <v>1</v>
      </c>
      <c r="O72" s="85" t="s">
        <v>297</v>
      </c>
      <c r="P72" s="27"/>
      <c r="Q72" s="24"/>
      <c r="R72" s="24"/>
      <c r="S72" s="27"/>
      <c r="T72" s="27"/>
      <c r="U72" s="24"/>
      <c r="V72" s="24"/>
      <c r="W72" s="27"/>
      <c r="X72" s="76"/>
    </row>
    <row r="73" spans="1:24" ht="16.5" customHeight="1">
      <c r="A73" s="75" t="s">
        <v>24</v>
      </c>
      <c r="B73" s="25" t="s">
        <v>104</v>
      </c>
      <c r="C73" s="276"/>
      <c r="D73" s="103">
        <f>SUM(E73:N73)</f>
        <v>172</v>
      </c>
      <c r="E73" s="333">
        <v>47</v>
      </c>
      <c r="F73" s="333">
        <v>25</v>
      </c>
      <c r="G73" s="333">
        <v>65</v>
      </c>
      <c r="H73" s="333">
        <v>13</v>
      </c>
      <c r="I73" s="333">
        <v>1</v>
      </c>
      <c r="J73" s="333">
        <v>0</v>
      </c>
      <c r="K73" s="333">
        <v>0</v>
      </c>
      <c r="L73" s="333">
        <v>18</v>
      </c>
      <c r="M73" s="333">
        <v>3</v>
      </c>
      <c r="N73" s="333">
        <v>0</v>
      </c>
      <c r="O73" s="24"/>
      <c r="P73" s="26"/>
      <c r="Q73" s="24"/>
      <c r="R73" s="24"/>
      <c r="S73" s="24"/>
      <c r="T73" s="24"/>
      <c r="U73" s="24"/>
      <c r="V73" s="24"/>
      <c r="W73" s="24"/>
      <c r="X73" s="74"/>
    </row>
    <row r="74" spans="1:24" ht="34.5" customHeight="1">
      <c r="A74" s="58" t="s">
        <v>106</v>
      </c>
      <c r="B74" s="10" t="s">
        <v>334</v>
      </c>
      <c r="C74" s="281"/>
      <c r="D74" s="9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59"/>
    </row>
    <row r="75" spans="1:24" ht="21.75" customHeight="1">
      <c r="A75" s="68" t="s">
        <v>108</v>
      </c>
      <c r="B75" s="16" t="s">
        <v>109</v>
      </c>
      <c r="C75" s="276"/>
      <c r="D75" s="9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63"/>
    </row>
    <row r="76" spans="1:24" ht="18.75" customHeight="1">
      <c r="A76" s="69" t="s">
        <v>95</v>
      </c>
      <c r="B76" s="14" t="s">
        <v>110</v>
      </c>
      <c r="C76" s="276"/>
      <c r="D76" s="202"/>
      <c r="E76" s="13" t="s">
        <v>298</v>
      </c>
      <c r="F76" s="13" t="s">
        <v>299</v>
      </c>
      <c r="G76" s="13" t="s">
        <v>300</v>
      </c>
      <c r="H76" s="13" t="s">
        <v>300</v>
      </c>
      <c r="I76" s="13" t="s">
        <v>301</v>
      </c>
      <c r="J76" s="13" t="s">
        <v>302</v>
      </c>
      <c r="K76" s="13" t="s">
        <v>302</v>
      </c>
      <c r="L76" s="13" t="s">
        <v>302</v>
      </c>
      <c r="M76" s="13" t="s">
        <v>302</v>
      </c>
      <c r="N76" s="13" t="s">
        <v>302</v>
      </c>
      <c r="O76" s="85" t="s">
        <v>297</v>
      </c>
      <c r="P76" s="13"/>
      <c r="Q76" s="13"/>
      <c r="R76" s="13"/>
      <c r="S76" s="13"/>
      <c r="T76" s="13"/>
      <c r="U76" s="13"/>
      <c r="V76" s="13"/>
      <c r="W76" s="13"/>
      <c r="X76" s="61"/>
    </row>
    <row r="77" spans="1:24" ht="17.25" customHeight="1">
      <c r="A77" s="69" t="s">
        <v>24</v>
      </c>
      <c r="B77" s="14" t="s">
        <v>113</v>
      </c>
      <c r="C77" s="282"/>
      <c r="D77" s="203">
        <f>D78/D79</f>
        <v>1.0818754251190335</v>
      </c>
      <c r="E77" s="203">
        <f t="shared" ref="E77:N77" si="14">E78/E79</f>
        <v>1.5534336287983519</v>
      </c>
      <c r="F77" s="203">
        <f t="shared" si="14"/>
        <v>1.0410618363522799</v>
      </c>
      <c r="G77" s="203">
        <f t="shared" si="14"/>
        <v>0.82921752893461265</v>
      </c>
      <c r="H77" s="203">
        <f t="shared" si="14"/>
        <v>1.006349531991281</v>
      </c>
      <c r="I77" s="203">
        <f t="shared" si="14"/>
        <v>0.67401648505169032</v>
      </c>
      <c r="J77" s="203">
        <f t="shared" si="14"/>
        <v>0.63193517816527678</v>
      </c>
      <c r="K77" s="203">
        <f t="shared" si="14"/>
        <v>0.64425303788420296</v>
      </c>
      <c r="L77" s="203">
        <f t="shared" si="14"/>
        <v>0.77145609756097555</v>
      </c>
      <c r="M77" s="203">
        <f t="shared" si="14"/>
        <v>0.50989576685811533</v>
      </c>
      <c r="N77" s="203">
        <f t="shared" si="14"/>
        <v>0.58323417238749053</v>
      </c>
      <c r="O77" s="201"/>
      <c r="P77" s="13"/>
      <c r="Q77" s="13"/>
      <c r="R77" s="13"/>
      <c r="S77" s="13"/>
      <c r="T77" s="13"/>
      <c r="U77" s="13"/>
      <c r="V77" s="13"/>
      <c r="W77" s="13"/>
      <c r="X77" s="61"/>
    </row>
    <row r="78" spans="1:24" ht="20.25" customHeight="1">
      <c r="A78" s="69"/>
      <c r="B78" s="14" t="s">
        <v>380</v>
      </c>
      <c r="C78" s="282"/>
      <c r="D78" s="363">
        <f>SUM(E78:N78)</f>
        <v>108157.25000000001</v>
      </c>
      <c r="E78" s="335">
        <v>57307.72</v>
      </c>
      <c r="F78" s="335">
        <v>15000.66</v>
      </c>
      <c r="G78" s="335">
        <v>8382.56</v>
      </c>
      <c r="H78" s="335">
        <v>7848.52</v>
      </c>
      <c r="I78" s="335">
        <v>4824.6099999999997</v>
      </c>
      <c r="J78" s="335">
        <v>3334.09</v>
      </c>
      <c r="K78" s="335">
        <v>3605.24</v>
      </c>
      <c r="L78" s="335">
        <v>3162.97</v>
      </c>
      <c r="M78" s="335">
        <v>2397.02</v>
      </c>
      <c r="N78" s="335">
        <v>2293.86</v>
      </c>
      <c r="O78" s="201"/>
      <c r="P78" s="90"/>
      <c r="Q78" s="13"/>
      <c r="R78" s="13"/>
      <c r="S78" s="13"/>
      <c r="T78" s="13"/>
      <c r="U78" s="13"/>
      <c r="V78" s="13"/>
      <c r="W78" s="13"/>
      <c r="X78" s="61"/>
    </row>
    <row r="79" spans="1:24" ht="20.25" customHeight="1">
      <c r="A79" s="69"/>
      <c r="B79" s="14" t="s">
        <v>381</v>
      </c>
      <c r="C79" s="282"/>
      <c r="D79" s="207">
        <f>SUM(E79:N79)</f>
        <v>99972</v>
      </c>
      <c r="E79" s="207">
        <v>36891</v>
      </c>
      <c r="F79" s="207">
        <v>14409</v>
      </c>
      <c r="G79" s="207">
        <v>10109</v>
      </c>
      <c r="H79" s="207">
        <v>7799</v>
      </c>
      <c r="I79" s="207">
        <v>7158</v>
      </c>
      <c r="J79" s="207">
        <v>5276</v>
      </c>
      <c r="K79" s="207">
        <v>5596</v>
      </c>
      <c r="L79" s="207">
        <v>4100</v>
      </c>
      <c r="M79" s="207">
        <v>4701</v>
      </c>
      <c r="N79" s="207">
        <v>3933</v>
      </c>
      <c r="O79" s="201"/>
      <c r="P79" s="90"/>
      <c r="Q79" s="13"/>
      <c r="R79" s="13"/>
      <c r="S79" s="13"/>
      <c r="T79" s="13"/>
      <c r="U79" s="13"/>
      <c r="V79" s="13"/>
      <c r="W79" s="13"/>
      <c r="X79" s="61"/>
    </row>
    <row r="80" spans="1:24" ht="32.25" customHeight="1">
      <c r="A80" s="68" t="s">
        <v>111</v>
      </c>
      <c r="B80" s="16" t="s">
        <v>112</v>
      </c>
      <c r="C80" s="276"/>
      <c r="D80" s="96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63"/>
    </row>
    <row r="81" spans="1:24" ht="34.5" customHeight="1">
      <c r="A81" s="69" t="s">
        <v>95</v>
      </c>
      <c r="B81" s="14" t="s">
        <v>488</v>
      </c>
      <c r="C81" s="276"/>
      <c r="D81" s="336" t="s">
        <v>296</v>
      </c>
      <c r="E81" s="90">
        <v>12906.19</v>
      </c>
      <c r="F81" s="90">
        <v>14642.84</v>
      </c>
      <c r="G81" s="90">
        <v>10708.03</v>
      </c>
      <c r="H81" s="337">
        <v>10708.03</v>
      </c>
      <c r="I81" s="337">
        <v>10708.03</v>
      </c>
      <c r="J81" s="337">
        <v>10708.03</v>
      </c>
      <c r="K81" s="337">
        <v>10708.03</v>
      </c>
      <c r="L81" s="90">
        <v>10708.03</v>
      </c>
      <c r="M81" s="337">
        <v>10708.03</v>
      </c>
      <c r="N81" s="90">
        <v>10708.03</v>
      </c>
      <c r="O81" s="85"/>
      <c r="P81" s="13"/>
      <c r="Q81" s="13"/>
      <c r="R81" s="13"/>
      <c r="S81" s="13"/>
      <c r="T81" s="13"/>
      <c r="U81" s="13"/>
      <c r="V81" s="13"/>
      <c r="W81" s="13"/>
      <c r="X81" s="61"/>
    </row>
    <row r="82" spans="1:24" ht="20.25" customHeight="1">
      <c r="A82" s="70" t="s">
        <v>24</v>
      </c>
      <c r="B82" s="40" t="s">
        <v>305</v>
      </c>
      <c r="C82" s="280"/>
      <c r="D82" s="338" t="s">
        <v>296</v>
      </c>
      <c r="E82" s="339">
        <v>12110</v>
      </c>
      <c r="F82" s="339">
        <v>12806</v>
      </c>
      <c r="G82" s="339">
        <v>10545</v>
      </c>
      <c r="H82" s="339">
        <v>7830</v>
      </c>
      <c r="I82" s="339">
        <v>11344</v>
      </c>
      <c r="J82" s="339">
        <v>14050</v>
      </c>
      <c r="K82" s="339">
        <v>9744</v>
      </c>
      <c r="L82" s="339">
        <v>10081</v>
      </c>
      <c r="M82" s="339">
        <v>7283</v>
      </c>
      <c r="N82" s="339">
        <v>14195</v>
      </c>
      <c r="O82" s="39"/>
      <c r="P82" s="39"/>
      <c r="Q82" s="39"/>
      <c r="R82" s="39"/>
      <c r="S82" s="39"/>
      <c r="T82" s="39"/>
      <c r="U82" s="39"/>
      <c r="V82" s="39"/>
      <c r="W82" s="39"/>
      <c r="X82" s="65"/>
    </row>
    <row r="83" spans="1:24" ht="33" customHeight="1">
      <c r="A83" s="71" t="s">
        <v>116</v>
      </c>
      <c r="B83" s="36" t="s">
        <v>117</v>
      </c>
      <c r="C83" s="100" t="s">
        <v>449</v>
      </c>
      <c r="D83" s="128">
        <f>D84/D85</f>
        <v>2.3096774404541933</v>
      </c>
      <c r="E83" s="308">
        <f>E84/E85</f>
        <v>3.3097309136420527</v>
      </c>
      <c r="F83" s="308">
        <f t="shared" ref="F83:N83" si="15">F84/F85</f>
        <v>4.3781654950453124</v>
      </c>
      <c r="G83" s="308">
        <f t="shared" si="15"/>
        <v>2.4693311582381727</v>
      </c>
      <c r="H83" s="308">
        <f t="shared" si="15"/>
        <v>1.1000760800279645</v>
      </c>
      <c r="I83" s="308">
        <f t="shared" si="15"/>
        <v>3.7308811430176791</v>
      </c>
      <c r="J83" s="308">
        <f t="shared" si="15"/>
        <v>1.8055461233729484</v>
      </c>
      <c r="K83" s="308">
        <f t="shared" si="15"/>
        <v>2.5692586060090012</v>
      </c>
      <c r="L83" s="308">
        <f t="shared" si="15"/>
        <v>2.167912669533576</v>
      </c>
      <c r="M83" s="308">
        <f t="shared" si="15"/>
        <v>1.123697133694127</v>
      </c>
      <c r="N83" s="308">
        <f t="shared" si="15"/>
        <v>1.4821692500094743</v>
      </c>
      <c r="O83" s="35"/>
      <c r="P83" s="35"/>
      <c r="Q83" s="35"/>
      <c r="R83" s="35"/>
      <c r="S83" s="35"/>
      <c r="T83" s="35"/>
      <c r="U83" s="35"/>
      <c r="V83" s="35"/>
      <c r="W83" s="35"/>
      <c r="X83" s="67"/>
    </row>
    <row r="84" spans="1:24" ht="19.5" customHeight="1">
      <c r="A84" s="69"/>
      <c r="B84" s="14" t="s">
        <v>118</v>
      </c>
      <c r="C84" s="276"/>
      <c r="D84" s="120">
        <f>SUM(E84:N84)</f>
        <v>1412474</v>
      </c>
      <c r="E84" s="119">
        <v>211558</v>
      </c>
      <c r="F84" s="119">
        <v>206772</v>
      </c>
      <c r="G84" s="119">
        <v>242192</v>
      </c>
      <c r="H84" s="119">
        <v>107000</v>
      </c>
      <c r="I84" s="119">
        <v>185921</v>
      </c>
      <c r="J84" s="119">
        <v>95712</v>
      </c>
      <c r="K84" s="119">
        <v>168975</v>
      </c>
      <c r="L84" s="119">
        <v>65536</v>
      </c>
      <c r="M84" s="119">
        <v>89698</v>
      </c>
      <c r="N84" s="119">
        <v>39110</v>
      </c>
      <c r="O84" s="112" t="s">
        <v>438</v>
      </c>
      <c r="P84" s="13"/>
      <c r="Q84" s="13"/>
      <c r="R84" s="13"/>
      <c r="S84" s="13"/>
      <c r="T84" s="13"/>
      <c r="U84" s="13"/>
      <c r="V84" s="13"/>
      <c r="W84" s="13"/>
      <c r="X84" s="61"/>
    </row>
    <row r="85" spans="1:24" ht="19.5" customHeight="1">
      <c r="A85" s="69"/>
      <c r="B85" s="14" t="s">
        <v>119</v>
      </c>
      <c r="C85" s="276"/>
      <c r="D85" s="120">
        <f>SUM(E85:N85)</f>
        <v>611546</v>
      </c>
      <c r="E85" s="119">
        <v>63920</v>
      </c>
      <c r="F85" s="119">
        <v>47228</v>
      </c>
      <c r="G85" s="119">
        <v>98080</v>
      </c>
      <c r="H85" s="119">
        <v>97266</v>
      </c>
      <c r="I85" s="119">
        <v>49833</v>
      </c>
      <c r="J85" s="119">
        <v>53010</v>
      </c>
      <c r="K85" s="119">
        <v>65768</v>
      </c>
      <c r="L85" s="119">
        <v>30230</v>
      </c>
      <c r="M85" s="119">
        <v>79824</v>
      </c>
      <c r="N85" s="119">
        <v>26387</v>
      </c>
      <c r="O85" s="85" t="s">
        <v>493</v>
      </c>
      <c r="P85" s="13"/>
      <c r="Q85" s="13"/>
      <c r="R85" s="13"/>
      <c r="S85" s="13"/>
      <c r="T85" s="13"/>
      <c r="U85" s="13"/>
      <c r="V85" s="13"/>
      <c r="W85" s="13"/>
      <c r="X85" s="61"/>
    </row>
    <row r="86" spans="1:24" ht="19.5" customHeight="1">
      <c r="A86" s="77" t="s">
        <v>263</v>
      </c>
      <c r="B86" s="46" t="s">
        <v>262</v>
      </c>
      <c r="C86" s="283"/>
      <c r="D86" s="105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78"/>
    </row>
    <row r="87" spans="1:24" ht="31.5">
      <c r="A87" s="69"/>
      <c r="B87" s="14" t="s">
        <v>265</v>
      </c>
      <c r="C87" s="95" t="s">
        <v>16</v>
      </c>
      <c r="D87" s="13" t="s">
        <v>294</v>
      </c>
      <c r="E87" s="86" t="s">
        <v>482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61"/>
    </row>
    <row r="88" spans="1:24" ht="31.5">
      <c r="A88" s="69"/>
      <c r="B88" s="14" t="s">
        <v>266</v>
      </c>
      <c r="C88" s="95" t="s">
        <v>16</v>
      </c>
      <c r="D88" s="13" t="s">
        <v>294</v>
      </c>
      <c r="E88" s="86" t="s">
        <v>507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61"/>
    </row>
    <row r="89" spans="1:24" ht="37.5">
      <c r="A89" s="58" t="s">
        <v>264</v>
      </c>
      <c r="B89" s="10" t="s">
        <v>120</v>
      </c>
      <c r="C89" s="281"/>
      <c r="D89" s="93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59"/>
    </row>
    <row r="90" spans="1:24" ht="49.5" customHeight="1">
      <c r="A90" s="68" t="s">
        <v>121</v>
      </c>
      <c r="B90" s="16" t="s">
        <v>122</v>
      </c>
      <c r="C90" s="99" t="s">
        <v>203</v>
      </c>
      <c r="D90" s="121">
        <f>D92*100/D91</f>
        <v>20.035915854284248</v>
      </c>
      <c r="E90" s="15"/>
      <c r="F90" s="15"/>
      <c r="G90" s="15"/>
      <c r="H90" s="15"/>
      <c r="I90" s="15"/>
      <c r="J90" s="15"/>
      <c r="K90" s="15"/>
      <c r="L90" s="29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63"/>
    </row>
    <row r="91" spans="1:24" ht="31.5">
      <c r="A91" s="69" t="s">
        <v>23</v>
      </c>
      <c r="B91" s="14" t="s">
        <v>123</v>
      </c>
      <c r="C91" s="99"/>
      <c r="D91" s="120">
        <v>3898</v>
      </c>
      <c r="E91" s="106" t="s">
        <v>289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61"/>
    </row>
    <row r="92" spans="1:24" ht="18.75" customHeight="1">
      <c r="A92" s="69" t="s">
        <v>24</v>
      </c>
      <c r="B92" s="14" t="s">
        <v>124</v>
      </c>
      <c r="C92" s="99"/>
      <c r="D92" s="95">
        <v>781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61"/>
    </row>
    <row r="93" spans="1:24" ht="45.75" customHeight="1">
      <c r="A93" s="68" t="s">
        <v>125</v>
      </c>
      <c r="B93" s="16" t="s">
        <v>126</v>
      </c>
      <c r="C93" s="99" t="s">
        <v>204</v>
      </c>
      <c r="D93" s="121">
        <f>D95*100/D94</f>
        <v>96.690610569522832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63"/>
    </row>
    <row r="94" spans="1:24" ht="27.75" customHeight="1">
      <c r="A94" s="69" t="s">
        <v>23</v>
      </c>
      <c r="B94" s="14" t="s">
        <v>127</v>
      </c>
      <c r="C94" s="99"/>
      <c r="D94" s="120">
        <v>3898</v>
      </c>
      <c r="E94" s="106" t="s">
        <v>289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61"/>
    </row>
    <row r="95" spans="1:24" ht="31.5">
      <c r="A95" s="69" t="s">
        <v>24</v>
      </c>
      <c r="B95" s="14" t="s">
        <v>128</v>
      </c>
      <c r="C95" s="99"/>
      <c r="D95" s="120">
        <v>3769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61"/>
    </row>
    <row r="96" spans="1:24" ht="46.5" customHeight="1">
      <c r="A96" s="68" t="s">
        <v>129</v>
      </c>
      <c r="B96" s="16" t="s">
        <v>130</v>
      </c>
      <c r="C96" s="99" t="s">
        <v>205</v>
      </c>
      <c r="D96" s="123">
        <f>D98*100/D97</f>
        <v>100</v>
      </c>
      <c r="E96" s="123">
        <f t="shared" ref="E96:N96" si="16">E98*100/E97</f>
        <v>100</v>
      </c>
      <c r="F96" s="123">
        <f t="shared" si="16"/>
        <v>100</v>
      </c>
      <c r="G96" s="123">
        <f t="shared" si="16"/>
        <v>100</v>
      </c>
      <c r="H96" s="123">
        <f t="shared" si="16"/>
        <v>100</v>
      </c>
      <c r="I96" s="123">
        <f t="shared" si="16"/>
        <v>100</v>
      </c>
      <c r="J96" s="123">
        <f t="shared" si="16"/>
        <v>100</v>
      </c>
      <c r="K96" s="123">
        <f t="shared" si="16"/>
        <v>100</v>
      </c>
      <c r="L96" s="123">
        <f t="shared" si="16"/>
        <v>100</v>
      </c>
      <c r="M96" s="123">
        <f t="shared" si="16"/>
        <v>100</v>
      </c>
      <c r="N96" s="123">
        <f t="shared" si="16"/>
        <v>100</v>
      </c>
      <c r="O96" s="15"/>
      <c r="P96" s="15"/>
      <c r="Q96" s="15"/>
      <c r="R96" s="15"/>
      <c r="S96" s="15"/>
      <c r="T96" s="15"/>
      <c r="U96" s="15"/>
      <c r="V96" s="15"/>
      <c r="W96" s="15"/>
      <c r="X96" s="63"/>
    </row>
    <row r="97" spans="1:24" ht="30" customHeight="1">
      <c r="A97" s="69" t="s">
        <v>23</v>
      </c>
      <c r="B97" s="14" t="s">
        <v>131</v>
      </c>
      <c r="C97" s="99"/>
      <c r="D97" s="95">
        <f>SUM(E97:N97)</f>
        <v>126</v>
      </c>
      <c r="E97" s="13">
        <v>22</v>
      </c>
      <c r="F97" s="13">
        <v>16</v>
      </c>
      <c r="G97" s="13">
        <v>15</v>
      </c>
      <c r="H97" s="13">
        <v>16</v>
      </c>
      <c r="I97" s="13">
        <v>8</v>
      </c>
      <c r="J97" s="13">
        <v>18</v>
      </c>
      <c r="K97" s="13">
        <v>10</v>
      </c>
      <c r="L97" s="13">
        <v>7</v>
      </c>
      <c r="M97" s="13">
        <v>7</v>
      </c>
      <c r="N97" s="13">
        <v>7</v>
      </c>
      <c r="O97" s="85" t="s">
        <v>326</v>
      </c>
      <c r="P97" s="13"/>
      <c r="Q97" s="13"/>
      <c r="R97" s="13"/>
      <c r="S97" s="13"/>
      <c r="T97" s="13"/>
      <c r="U97" s="13"/>
      <c r="V97" s="13"/>
      <c r="W97" s="13"/>
      <c r="X97" s="61"/>
    </row>
    <row r="98" spans="1:24" ht="31.5">
      <c r="A98" s="69" t="s">
        <v>24</v>
      </c>
      <c r="B98" s="14" t="s">
        <v>132</v>
      </c>
      <c r="C98" s="99"/>
      <c r="D98" s="95">
        <f>SUM(E98:N98)</f>
        <v>126</v>
      </c>
      <c r="E98" s="13">
        <v>22</v>
      </c>
      <c r="F98" s="13">
        <v>16</v>
      </c>
      <c r="G98" s="13">
        <v>15</v>
      </c>
      <c r="H98" s="13">
        <v>16</v>
      </c>
      <c r="I98" s="13">
        <v>8</v>
      </c>
      <c r="J98" s="13">
        <v>18</v>
      </c>
      <c r="K98" s="13">
        <v>10</v>
      </c>
      <c r="L98" s="13">
        <v>7</v>
      </c>
      <c r="M98" s="13">
        <v>7</v>
      </c>
      <c r="N98" s="13">
        <v>7</v>
      </c>
      <c r="O98" s="347"/>
      <c r="P98" s="13"/>
      <c r="Q98" s="13"/>
      <c r="R98" s="13"/>
      <c r="S98" s="13"/>
      <c r="T98" s="13"/>
      <c r="U98" s="13"/>
      <c r="V98" s="13"/>
      <c r="W98" s="13"/>
      <c r="X98" s="61"/>
    </row>
    <row r="99" spans="1:24" ht="37.5">
      <c r="A99" s="58" t="s">
        <v>133</v>
      </c>
      <c r="B99" s="10" t="s">
        <v>134</v>
      </c>
      <c r="C99" s="281"/>
      <c r="D99" s="93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59"/>
    </row>
    <row r="100" spans="1:24" ht="31.5">
      <c r="A100" s="68" t="s">
        <v>135</v>
      </c>
      <c r="B100" s="16" t="s">
        <v>372</v>
      </c>
      <c r="C100" s="96" t="s">
        <v>137</v>
      </c>
      <c r="D100" s="121">
        <f>D102*100/D101</f>
        <v>49.460460233920948</v>
      </c>
      <c r="E100" s="121">
        <f t="shared" ref="E100:X100" si="17">E102*100/E101</f>
        <v>15.02811122929646</v>
      </c>
      <c r="F100" s="121">
        <f t="shared" si="17"/>
        <v>58.344414893617021</v>
      </c>
      <c r="G100" s="121">
        <f t="shared" si="17"/>
        <v>86.497672012415933</v>
      </c>
      <c r="H100" s="121">
        <f t="shared" si="17"/>
        <v>18.502441671188279</v>
      </c>
      <c r="I100" s="121">
        <f t="shared" si="17"/>
        <v>22.448309812930752</v>
      </c>
      <c r="J100" s="121">
        <f t="shared" si="17"/>
        <v>36.965811965811966</v>
      </c>
      <c r="K100" s="121">
        <f t="shared" si="17"/>
        <v>44.255319148936174</v>
      </c>
      <c r="L100" s="121">
        <f t="shared" si="17"/>
        <v>30.269523151347617</v>
      </c>
      <c r="M100" s="121">
        <f t="shared" si="17"/>
        <v>29.534050179211469</v>
      </c>
      <c r="N100" s="121">
        <f t="shared" si="17"/>
        <v>30.489462950373895</v>
      </c>
      <c r="O100" s="121">
        <f t="shared" si="17"/>
        <v>36.53152886945216</v>
      </c>
      <c r="P100" s="121">
        <f t="shared" si="17"/>
        <v>50.778131751437257</v>
      </c>
      <c r="Q100" s="121">
        <f t="shared" si="17"/>
        <v>60.324284933503371</v>
      </c>
      <c r="R100" s="121">
        <f t="shared" si="17"/>
        <v>53.140153755174452</v>
      </c>
      <c r="S100" s="121">
        <f t="shared" si="17"/>
        <v>60.951437066402377</v>
      </c>
      <c r="T100" s="121">
        <f t="shared" si="17"/>
        <v>52.980057623863061</v>
      </c>
      <c r="U100" s="121">
        <f t="shared" si="17"/>
        <v>52.166714655917076</v>
      </c>
      <c r="V100" s="121">
        <f t="shared" si="17"/>
        <v>54.419147694103913</v>
      </c>
      <c r="W100" s="121">
        <f t="shared" si="17"/>
        <v>65.205312961194551</v>
      </c>
      <c r="X100" s="325">
        <f t="shared" si="17"/>
        <v>54.777558623712473</v>
      </c>
    </row>
    <row r="101" spans="1:24" ht="16.5" customHeight="1">
      <c r="A101" s="69" t="s">
        <v>23</v>
      </c>
      <c r="B101" s="14" t="s">
        <v>138</v>
      </c>
      <c r="C101" s="99"/>
      <c r="D101" s="120">
        <f>SUM(E101:X101)</f>
        <v>207677</v>
      </c>
      <c r="E101" s="119">
        <v>6581</v>
      </c>
      <c r="F101" s="119">
        <v>3008</v>
      </c>
      <c r="G101" s="119">
        <v>1933</v>
      </c>
      <c r="H101" s="119">
        <v>1843</v>
      </c>
      <c r="I101" s="119">
        <v>3047</v>
      </c>
      <c r="J101" s="119">
        <v>1872</v>
      </c>
      <c r="K101" s="119">
        <v>2350</v>
      </c>
      <c r="L101" s="119">
        <v>2894</v>
      </c>
      <c r="M101" s="119">
        <v>2790</v>
      </c>
      <c r="N101" s="119">
        <v>2942</v>
      </c>
      <c r="O101" s="119">
        <v>33842</v>
      </c>
      <c r="P101" s="119">
        <v>27309</v>
      </c>
      <c r="Q101" s="119">
        <v>27445</v>
      </c>
      <c r="R101" s="119">
        <v>16910</v>
      </c>
      <c r="S101" s="119">
        <v>12108</v>
      </c>
      <c r="T101" s="119">
        <v>17701</v>
      </c>
      <c r="U101" s="119">
        <v>13892</v>
      </c>
      <c r="V101" s="119">
        <v>8565</v>
      </c>
      <c r="W101" s="119">
        <v>11519</v>
      </c>
      <c r="X101" s="124">
        <v>9126</v>
      </c>
    </row>
    <row r="102" spans="1:24" ht="18.75" customHeight="1">
      <c r="A102" s="69" t="s">
        <v>24</v>
      </c>
      <c r="B102" s="14" t="s">
        <v>139</v>
      </c>
      <c r="C102" s="99"/>
      <c r="D102" s="120">
        <f>SUM(E102:X102)</f>
        <v>102718</v>
      </c>
      <c r="E102" s="119">
        <v>989</v>
      </c>
      <c r="F102" s="119">
        <v>1755</v>
      </c>
      <c r="G102" s="119">
        <v>1672</v>
      </c>
      <c r="H102" s="119">
        <v>341</v>
      </c>
      <c r="I102" s="119">
        <v>684</v>
      </c>
      <c r="J102" s="119">
        <v>692</v>
      </c>
      <c r="K102" s="119">
        <v>1040</v>
      </c>
      <c r="L102" s="119">
        <v>876</v>
      </c>
      <c r="M102" s="119">
        <v>824</v>
      </c>
      <c r="N102" s="119">
        <v>897</v>
      </c>
      <c r="O102" s="119">
        <v>12363</v>
      </c>
      <c r="P102" s="119">
        <v>13867</v>
      </c>
      <c r="Q102" s="119">
        <v>16556</v>
      </c>
      <c r="R102" s="119">
        <v>8986</v>
      </c>
      <c r="S102" s="119">
        <v>7380</v>
      </c>
      <c r="T102" s="119">
        <v>9378</v>
      </c>
      <c r="U102" s="119">
        <v>7247</v>
      </c>
      <c r="V102" s="119">
        <v>4661</v>
      </c>
      <c r="W102" s="119">
        <v>7511</v>
      </c>
      <c r="X102" s="124">
        <v>4999</v>
      </c>
    </row>
    <row r="103" spans="1:24" ht="31.5">
      <c r="A103" s="71" t="s">
        <v>140</v>
      </c>
      <c r="B103" s="36" t="s">
        <v>141</v>
      </c>
      <c r="C103" s="100" t="s">
        <v>51</v>
      </c>
      <c r="D103" s="128">
        <f>D104*100/D105</f>
        <v>100</v>
      </c>
      <c r="E103" s="128">
        <f t="shared" ref="E103:X103" si="18">E104*100/E105</f>
        <v>100</v>
      </c>
      <c r="F103" s="128">
        <f t="shared" si="18"/>
        <v>100</v>
      </c>
      <c r="G103" s="128">
        <f t="shared" si="18"/>
        <v>100</v>
      </c>
      <c r="H103" s="128">
        <f t="shared" si="18"/>
        <v>100</v>
      </c>
      <c r="I103" s="128">
        <f t="shared" si="18"/>
        <v>100</v>
      </c>
      <c r="J103" s="128">
        <f t="shared" si="18"/>
        <v>100</v>
      </c>
      <c r="K103" s="128">
        <f t="shared" si="18"/>
        <v>100</v>
      </c>
      <c r="L103" s="128">
        <f t="shared" si="18"/>
        <v>100</v>
      </c>
      <c r="M103" s="128">
        <f t="shared" si="18"/>
        <v>100</v>
      </c>
      <c r="N103" s="128">
        <f t="shared" si="18"/>
        <v>100</v>
      </c>
      <c r="O103" s="128">
        <f t="shared" si="18"/>
        <v>100</v>
      </c>
      <c r="P103" s="128">
        <f t="shared" si="18"/>
        <v>100</v>
      </c>
      <c r="Q103" s="128">
        <f t="shared" si="18"/>
        <v>100</v>
      </c>
      <c r="R103" s="128">
        <f t="shared" si="18"/>
        <v>100</v>
      </c>
      <c r="S103" s="128">
        <f t="shared" si="18"/>
        <v>100</v>
      </c>
      <c r="T103" s="128">
        <f t="shared" si="18"/>
        <v>100</v>
      </c>
      <c r="U103" s="128">
        <f t="shared" si="18"/>
        <v>100</v>
      </c>
      <c r="V103" s="128">
        <f t="shared" si="18"/>
        <v>100</v>
      </c>
      <c r="W103" s="128">
        <f t="shared" si="18"/>
        <v>100</v>
      </c>
      <c r="X103" s="326">
        <f t="shared" si="18"/>
        <v>100</v>
      </c>
    </row>
    <row r="104" spans="1:24" ht="18.75" customHeight="1">
      <c r="A104" s="69" t="s">
        <v>23</v>
      </c>
      <c r="B104" s="14" t="s">
        <v>139</v>
      </c>
      <c r="C104" s="99"/>
      <c r="D104" s="95">
        <f>SUM(E104:X104)</f>
        <v>453</v>
      </c>
      <c r="E104" s="13">
        <v>23</v>
      </c>
      <c r="F104" s="13">
        <v>10</v>
      </c>
      <c r="G104" s="13">
        <v>27</v>
      </c>
      <c r="H104" s="13">
        <v>12</v>
      </c>
      <c r="I104" s="13">
        <v>18</v>
      </c>
      <c r="J104" s="13">
        <v>4</v>
      </c>
      <c r="K104" s="13">
        <v>9</v>
      </c>
      <c r="L104" s="13">
        <v>12</v>
      </c>
      <c r="M104" s="13">
        <v>9</v>
      </c>
      <c r="N104" s="13">
        <v>16</v>
      </c>
      <c r="O104" s="13">
        <v>49</v>
      </c>
      <c r="P104" s="13">
        <v>40</v>
      </c>
      <c r="Q104" s="13">
        <v>57</v>
      </c>
      <c r="R104" s="13">
        <v>22</v>
      </c>
      <c r="S104" s="13">
        <v>41</v>
      </c>
      <c r="T104" s="13">
        <v>21</v>
      </c>
      <c r="U104" s="13">
        <v>24</v>
      </c>
      <c r="V104" s="13">
        <v>21</v>
      </c>
      <c r="W104" s="13">
        <v>15</v>
      </c>
      <c r="X104" s="61">
        <v>23</v>
      </c>
    </row>
    <row r="105" spans="1:24" ht="33.75" customHeight="1">
      <c r="A105" s="69" t="s">
        <v>24</v>
      </c>
      <c r="B105" s="14" t="s">
        <v>142</v>
      </c>
      <c r="C105" s="99"/>
      <c r="D105" s="95">
        <f>SUM(E105:X105)</f>
        <v>453</v>
      </c>
      <c r="E105" s="13">
        <v>23</v>
      </c>
      <c r="F105" s="13">
        <v>10</v>
      </c>
      <c r="G105" s="13">
        <v>27</v>
      </c>
      <c r="H105" s="13">
        <v>12</v>
      </c>
      <c r="I105" s="13">
        <v>18</v>
      </c>
      <c r="J105" s="13">
        <v>4</v>
      </c>
      <c r="K105" s="13">
        <v>9</v>
      </c>
      <c r="L105" s="13">
        <v>12</v>
      </c>
      <c r="M105" s="13">
        <v>9</v>
      </c>
      <c r="N105" s="13">
        <v>16</v>
      </c>
      <c r="O105" s="13">
        <v>49</v>
      </c>
      <c r="P105" s="13">
        <v>40</v>
      </c>
      <c r="Q105" s="13">
        <v>57</v>
      </c>
      <c r="R105" s="13">
        <v>22</v>
      </c>
      <c r="S105" s="13">
        <v>41</v>
      </c>
      <c r="T105" s="13">
        <v>21</v>
      </c>
      <c r="U105" s="13">
        <v>24</v>
      </c>
      <c r="V105" s="13">
        <v>21</v>
      </c>
      <c r="W105" s="13">
        <v>15</v>
      </c>
      <c r="X105" s="61">
        <v>23</v>
      </c>
    </row>
    <row r="106" spans="1:24" ht="37.5">
      <c r="A106" s="58" t="s">
        <v>143</v>
      </c>
      <c r="B106" s="10" t="s">
        <v>144</v>
      </c>
      <c r="C106" s="11" t="s">
        <v>149</v>
      </c>
      <c r="D106" s="107">
        <f>D108*100/D107</f>
        <v>81.775700934579433</v>
      </c>
      <c r="E106" s="92">
        <f t="shared" ref="E106:N106" si="19">E108*100/E107</f>
        <v>79.569892473118273</v>
      </c>
      <c r="F106" s="92">
        <f t="shared" si="19"/>
        <v>88.461538461538467</v>
      </c>
      <c r="G106" s="92">
        <f t="shared" si="19"/>
        <v>83.928571428571431</v>
      </c>
      <c r="H106" s="92">
        <f t="shared" si="19"/>
        <v>83.673469387755105</v>
      </c>
      <c r="I106" s="92">
        <f t="shared" si="19"/>
        <v>71.698113207547166</v>
      </c>
      <c r="J106" s="92">
        <f t="shared" si="19"/>
        <v>75.862068965517238</v>
      </c>
      <c r="K106" s="92">
        <f t="shared" si="19"/>
        <v>90.909090909090907</v>
      </c>
      <c r="L106" s="92">
        <f t="shared" si="19"/>
        <v>81.25</v>
      </c>
      <c r="M106" s="92">
        <f t="shared" si="19"/>
        <v>78.260869565217391</v>
      </c>
      <c r="N106" s="92">
        <f t="shared" si="19"/>
        <v>90.476190476190482</v>
      </c>
      <c r="O106" s="12"/>
      <c r="P106" s="12"/>
      <c r="Q106" s="12"/>
      <c r="R106" s="12"/>
      <c r="S106" s="12"/>
      <c r="T106" s="12"/>
      <c r="U106" s="12"/>
      <c r="V106" s="12"/>
      <c r="W106" s="12"/>
      <c r="X106" s="59"/>
    </row>
    <row r="107" spans="1:24" ht="31.5">
      <c r="A107" s="69" t="s">
        <v>23</v>
      </c>
      <c r="B107" s="14" t="s">
        <v>145</v>
      </c>
      <c r="C107" s="281"/>
      <c r="D107" s="108">
        <v>428</v>
      </c>
      <c r="E107" s="348">
        <v>93</v>
      </c>
      <c r="F107" s="348">
        <v>52</v>
      </c>
      <c r="G107" s="348">
        <v>56</v>
      </c>
      <c r="H107" s="348">
        <v>49</v>
      </c>
      <c r="I107" s="348">
        <v>53</v>
      </c>
      <c r="J107" s="348">
        <v>29</v>
      </c>
      <c r="K107" s="348">
        <v>22</v>
      </c>
      <c r="L107" s="348">
        <v>32</v>
      </c>
      <c r="M107" s="348">
        <v>23</v>
      </c>
      <c r="N107" s="348">
        <v>21</v>
      </c>
      <c r="O107" s="85" t="s">
        <v>297</v>
      </c>
      <c r="P107" s="13"/>
      <c r="Q107" s="13"/>
      <c r="R107" s="13"/>
      <c r="S107" s="13"/>
      <c r="T107" s="13"/>
      <c r="U107" s="13"/>
      <c r="V107" s="13"/>
      <c r="W107" s="13"/>
      <c r="X107" s="61"/>
    </row>
    <row r="108" spans="1:24" ht="37.5" customHeight="1">
      <c r="A108" s="69" t="s">
        <v>24</v>
      </c>
      <c r="B108" s="14" t="s">
        <v>146</v>
      </c>
      <c r="C108" s="281"/>
      <c r="D108" s="108">
        <v>350</v>
      </c>
      <c r="E108" s="348">
        <v>74</v>
      </c>
      <c r="F108" s="348">
        <v>46</v>
      </c>
      <c r="G108" s="348">
        <v>47</v>
      </c>
      <c r="H108" s="348">
        <v>41</v>
      </c>
      <c r="I108" s="348">
        <v>38</v>
      </c>
      <c r="J108" s="348">
        <v>22</v>
      </c>
      <c r="K108" s="348">
        <v>20</v>
      </c>
      <c r="L108" s="348">
        <v>26</v>
      </c>
      <c r="M108" s="348">
        <v>18</v>
      </c>
      <c r="N108" s="348">
        <v>19</v>
      </c>
      <c r="O108" s="13"/>
      <c r="P108" s="13"/>
      <c r="Q108" s="13"/>
      <c r="R108" s="13"/>
      <c r="S108" s="13"/>
      <c r="T108" s="13"/>
      <c r="U108" s="13"/>
      <c r="V108" s="13"/>
      <c r="W108" s="13"/>
      <c r="X108" s="61"/>
    </row>
    <row r="109" spans="1:24" ht="37.5">
      <c r="A109" s="58" t="s">
        <v>147</v>
      </c>
      <c r="B109" s="10" t="s">
        <v>148</v>
      </c>
      <c r="C109" s="11" t="s">
        <v>150</v>
      </c>
      <c r="D109" s="93">
        <f>D111*100/D110</f>
        <v>100</v>
      </c>
      <c r="E109" s="93">
        <f t="shared" ref="E109:N109" si="20">E111*100/E110</f>
        <v>100</v>
      </c>
      <c r="F109" s="93">
        <f t="shared" si="20"/>
        <v>100</v>
      </c>
      <c r="G109" s="93">
        <f t="shared" si="20"/>
        <v>100</v>
      </c>
      <c r="H109" s="93">
        <f t="shared" si="20"/>
        <v>100</v>
      </c>
      <c r="I109" s="93">
        <f t="shared" si="20"/>
        <v>100</v>
      </c>
      <c r="J109" s="93">
        <f t="shared" si="20"/>
        <v>100</v>
      </c>
      <c r="K109" s="93">
        <f t="shared" si="20"/>
        <v>100</v>
      </c>
      <c r="L109" s="93">
        <f t="shared" si="20"/>
        <v>100</v>
      </c>
      <c r="M109" s="93">
        <f t="shared" si="20"/>
        <v>100</v>
      </c>
      <c r="N109" s="93">
        <f t="shared" si="20"/>
        <v>100</v>
      </c>
      <c r="O109" s="12"/>
      <c r="P109" s="12"/>
      <c r="Q109" s="12"/>
      <c r="R109" s="12"/>
      <c r="S109" s="12"/>
      <c r="T109" s="12"/>
      <c r="U109" s="12"/>
      <c r="V109" s="12"/>
      <c r="W109" s="12"/>
      <c r="X109" s="59"/>
    </row>
    <row r="110" spans="1:24" ht="19.5" customHeight="1">
      <c r="A110" s="69" t="s">
        <v>23</v>
      </c>
      <c r="B110" s="14" t="s">
        <v>151</v>
      </c>
      <c r="C110" s="281"/>
      <c r="D110" s="95">
        <f>SUM(E110:N110)</f>
        <v>10</v>
      </c>
      <c r="E110" s="198">
        <v>1</v>
      </c>
      <c r="F110" s="198">
        <v>1</v>
      </c>
      <c r="G110" s="198">
        <v>1</v>
      </c>
      <c r="H110" s="198">
        <v>1</v>
      </c>
      <c r="I110" s="198">
        <v>1</v>
      </c>
      <c r="J110" s="198">
        <v>1</v>
      </c>
      <c r="K110" s="198">
        <v>1</v>
      </c>
      <c r="L110" s="198">
        <v>1</v>
      </c>
      <c r="M110" s="198">
        <v>1</v>
      </c>
      <c r="N110" s="198">
        <v>1</v>
      </c>
      <c r="O110" s="85" t="s">
        <v>326</v>
      </c>
      <c r="P110" s="13"/>
      <c r="Q110" s="13"/>
      <c r="R110" s="13"/>
      <c r="S110" s="13"/>
      <c r="T110" s="13"/>
      <c r="U110" s="13"/>
      <c r="V110" s="13"/>
      <c r="W110" s="13"/>
      <c r="X110" s="61"/>
    </row>
    <row r="111" spans="1:24" ht="20.25" customHeight="1">
      <c r="A111" s="69" t="s">
        <v>24</v>
      </c>
      <c r="B111" s="14" t="s">
        <v>152</v>
      </c>
      <c r="C111" s="281"/>
      <c r="D111" s="95">
        <f>SUM(E111:N111)</f>
        <v>10</v>
      </c>
      <c r="E111" s="198">
        <v>1</v>
      </c>
      <c r="F111" s="198">
        <v>1</v>
      </c>
      <c r="G111" s="198">
        <v>1</v>
      </c>
      <c r="H111" s="198">
        <v>1</v>
      </c>
      <c r="I111" s="198">
        <v>1</v>
      </c>
      <c r="J111" s="198">
        <v>1</v>
      </c>
      <c r="K111" s="198">
        <v>1</v>
      </c>
      <c r="L111" s="198">
        <v>1</v>
      </c>
      <c r="M111" s="198">
        <v>1</v>
      </c>
      <c r="N111" s="198">
        <v>1</v>
      </c>
      <c r="O111" s="13"/>
      <c r="P111" s="13"/>
      <c r="Q111" s="13"/>
      <c r="R111" s="13"/>
      <c r="S111" s="13"/>
      <c r="T111" s="13"/>
      <c r="U111" s="13"/>
      <c r="V111" s="13"/>
      <c r="W111" s="13"/>
      <c r="X111" s="61"/>
    </row>
    <row r="112" spans="1:24" ht="26.25" customHeight="1">
      <c r="A112" s="58" t="s">
        <v>153</v>
      </c>
      <c r="B112" s="10" t="s">
        <v>154</v>
      </c>
      <c r="C112" s="11" t="s">
        <v>155</v>
      </c>
      <c r="D112" s="107">
        <f>D114*100/D113</f>
        <v>97.37373737373737</v>
      </c>
      <c r="E112" s="107">
        <f t="shared" ref="E112:N112" si="21">E114*100/E113</f>
        <v>94.382022471910119</v>
      </c>
      <c r="F112" s="107">
        <f t="shared" si="21"/>
        <v>96.491228070175438</v>
      </c>
      <c r="G112" s="107">
        <f t="shared" si="21"/>
        <v>94.444444444444443</v>
      </c>
      <c r="H112" s="107">
        <f t="shared" si="21"/>
        <v>125</v>
      </c>
      <c r="I112" s="107">
        <f t="shared" si="21"/>
        <v>94.117647058823536</v>
      </c>
      <c r="J112" s="107">
        <f t="shared" si="21"/>
        <v>90.322580645161295</v>
      </c>
      <c r="K112" s="107">
        <f t="shared" si="21"/>
        <v>100</v>
      </c>
      <c r="L112" s="107">
        <f t="shared" si="21"/>
        <v>100</v>
      </c>
      <c r="M112" s="107">
        <f t="shared" si="21"/>
        <v>93.75</v>
      </c>
      <c r="N112" s="107">
        <f t="shared" si="21"/>
        <v>92</v>
      </c>
      <c r="O112" s="12"/>
      <c r="P112" s="12"/>
      <c r="Q112" s="12"/>
      <c r="R112" s="12"/>
      <c r="S112" s="12"/>
      <c r="T112" s="12"/>
      <c r="U112" s="12"/>
      <c r="V112" s="12"/>
      <c r="W112" s="12"/>
      <c r="X112" s="59"/>
    </row>
    <row r="113" spans="1:24" ht="19.5" customHeight="1">
      <c r="A113" s="69" t="s">
        <v>23</v>
      </c>
      <c r="B113" s="14" t="s">
        <v>316</v>
      </c>
      <c r="C113" s="281"/>
      <c r="D113" s="95">
        <f>SUM(E113:N113)</f>
        <v>495</v>
      </c>
      <c r="E113" s="13">
        <v>89</v>
      </c>
      <c r="F113" s="13">
        <v>114</v>
      </c>
      <c r="G113" s="13">
        <v>36</v>
      </c>
      <c r="H113" s="13">
        <v>32</v>
      </c>
      <c r="I113" s="13">
        <v>51</v>
      </c>
      <c r="J113" s="13">
        <v>31</v>
      </c>
      <c r="K113" s="13">
        <v>47</v>
      </c>
      <c r="L113" s="13">
        <v>38</v>
      </c>
      <c r="M113" s="13">
        <v>32</v>
      </c>
      <c r="N113" s="13">
        <v>25</v>
      </c>
      <c r="O113" s="85" t="s">
        <v>326</v>
      </c>
      <c r="P113" s="13"/>
      <c r="Q113" s="13"/>
      <c r="R113" s="13"/>
      <c r="S113" s="13"/>
      <c r="T113" s="13"/>
      <c r="U113" s="13"/>
      <c r="V113" s="13"/>
      <c r="W113" s="13"/>
      <c r="X113" s="61"/>
    </row>
    <row r="114" spans="1:24" ht="17.25" customHeight="1">
      <c r="A114" s="69" t="s">
        <v>24</v>
      </c>
      <c r="B114" s="14" t="s">
        <v>157</v>
      </c>
      <c r="C114" s="281"/>
      <c r="D114" s="95">
        <f>SUM(E114:N114)</f>
        <v>482</v>
      </c>
      <c r="E114" s="13">
        <v>84</v>
      </c>
      <c r="F114" s="13">
        <v>110</v>
      </c>
      <c r="G114" s="13">
        <v>34</v>
      </c>
      <c r="H114" s="13">
        <v>40</v>
      </c>
      <c r="I114" s="13">
        <v>48</v>
      </c>
      <c r="J114" s="13">
        <v>28</v>
      </c>
      <c r="K114" s="13">
        <v>47</v>
      </c>
      <c r="L114" s="13">
        <v>38</v>
      </c>
      <c r="M114" s="13">
        <v>30</v>
      </c>
      <c r="N114" s="13">
        <v>23</v>
      </c>
      <c r="O114" s="13"/>
      <c r="P114" s="13"/>
      <c r="Q114" s="13"/>
      <c r="R114" s="13"/>
      <c r="S114" s="13"/>
      <c r="T114" s="13"/>
      <c r="U114" s="13"/>
      <c r="V114" s="13"/>
      <c r="W114" s="13"/>
      <c r="X114" s="61"/>
    </row>
    <row r="115" spans="1:24" ht="31.5">
      <c r="A115" s="68" t="s">
        <v>158</v>
      </c>
      <c r="B115" s="16" t="s">
        <v>159</v>
      </c>
      <c r="C115" s="99" t="s">
        <v>163</v>
      </c>
      <c r="D115" s="99" t="s">
        <v>333</v>
      </c>
      <c r="E115" s="96" t="s">
        <v>296</v>
      </c>
      <c r="F115" s="96" t="s">
        <v>296</v>
      </c>
      <c r="G115" s="96" t="s">
        <v>296</v>
      </c>
      <c r="H115" s="96" t="s">
        <v>296</v>
      </c>
      <c r="I115" s="96" t="s">
        <v>296</v>
      </c>
      <c r="J115" s="96" t="s">
        <v>296</v>
      </c>
      <c r="K115" s="96" t="s">
        <v>296</v>
      </c>
      <c r="L115" s="96" t="s">
        <v>296</v>
      </c>
      <c r="M115" s="96" t="s">
        <v>296</v>
      </c>
      <c r="N115" s="96" t="s">
        <v>296</v>
      </c>
      <c r="O115" s="15"/>
      <c r="P115" s="15"/>
      <c r="Q115" s="15"/>
      <c r="R115" s="15"/>
      <c r="S115" s="15"/>
      <c r="T115" s="15"/>
      <c r="U115" s="15"/>
      <c r="V115" s="15"/>
      <c r="W115" s="15"/>
      <c r="X115" s="63"/>
    </row>
    <row r="116" spans="1:24">
      <c r="A116" s="69" t="s">
        <v>95</v>
      </c>
      <c r="B116" s="14" t="s">
        <v>327</v>
      </c>
      <c r="C116" s="99"/>
      <c r="D116" s="95">
        <v>2.23</v>
      </c>
      <c r="E116" s="13">
        <v>2.39</v>
      </c>
      <c r="F116" s="13">
        <v>2.3199999999999998</v>
      </c>
      <c r="G116" s="13">
        <v>0.81</v>
      </c>
      <c r="H116" s="13">
        <v>4.5999999999999996</v>
      </c>
      <c r="I116" s="13">
        <v>0</v>
      </c>
      <c r="J116" s="13">
        <v>1.24</v>
      </c>
      <c r="K116" s="13">
        <v>1.57</v>
      </c>
      <c r="L116" s="13">
        <v>4.3499999999999996</v>
      </c>
      <c r="M116" s="13">
        <v>3.63</v>
      </c>
      <c r="N116" s="13">
        <v>4.1399999999999997</v>
      </c>
      <c r="O116" s="13"/>
      <c r="P116" s="13"/>
      <c r="Q116" s="13"/>
      <c r="R116" s="13"/>
      <c r="S116" s="13"/>
      <c r="T116" s="13"/>
      <c r="U116" s="13"/>
      <c r="V116" s="13"/>
      <c r="W116" s="13"/>
      <c r="X116" s="61"/>
    </row>
    <row r="117" spans="1:24">
      <c r="A117" s="69"/>
      <c r="B117" s="14" t="s">
        <v>516</v>
      </c>
      <c r="C117" s="99"/>
      <c r="D117" s="125">
        <v>3.4</v>
      </c>
      <c r="E117" s="13">
        <v>9.5</v>
      </c>
      <c r="F117" s="13">
        <v>2.33</v>
      </c>
      <c r="G117" s="13">
        <v>1.63</v>
      </c>
      <c r="H117" s="13">
        <v>2.7</v>
      </c>
      <c r="I117" s="13">
        <v>6.04</v>
      </c>
      <c r="J117" s="13">
        <v>2.4900000000000002</v>
      </c>
      <c r="K117" s="13">
        <v>3.16</v>
      </c>
      <c r="L117" s="13">
        <v>8.76</v>
      </c>
      <c r="M117" s="13">
        <v>1.82</v>
      </c>
      <c r="N117" s="13">
        <v>2.09</v>
      </c>
      <c r="O117" s="85" t="s">
        <v>326</v>
      </c>
      <c r="P117" s="13"/>
      <c r="Q117" s="13"/>
      <c r="R117" s="13"/>
      <c r="S117" s="13"/>
      <c r="T117" s="13"/>
      <c r="U117" s="13"/>
      <c r="V117" s="13"/>
      <c r="W117" s="13"/>
      <c r="X117" s="61"/>
    </row>
    <row r="118" spans="1:24" ht="18.75" customHeight="1">
      <c r="A118" s="69" t="s">
        <v>23</v>
      </c>
      <c r="B118" s="14" t="s">
        <v>329</v>
      </c>
      <c r="C118" s="99"/>
      <c r="D118" s="120">
        <f>SUM(E118:N118)</f>
        <v>19</v>
      </c>
      <c r="E118" s="119">
        <v>4</v>
      </c>
      <c r="F118" s="119">
        <v>3</v>
      </c>
      <c r="G118" s="119">
        <v>1</v>
      </c>
      <c r="H118" s="119">
        <v>3</v>
      </c>
      <c r="I118" s="119">
        <v>0</v>
      </c>
      <c r="J118" s="119">
        <v>1</v>
      </c>
      <c r="K118" s="119">
        <v>1</v>
      </c>
      <c r="L118" s="119">
        <v>2</v>
      </c>
      <c r="M118" s="119">
        <v>2</v>
      </c>
      <c r="N118" s="119">
        <v>2</v>
      </c>
      <c r="O118" s="13"/>
      <c r="P118" s="13"/>
      <c r="Q118" s="13"/>
      <c r="R118" s="13"/>
      <c r="S118" s="13"/>
      <c r="T118" s="13"/>
      <c r="U118" s="13"/>
      <c r="V118" s="13"/>
      <c r="W118" s="13"/>
      <c r="X118" s="61"/>
    </row>
    <row r="119" spans="1:24" ht="18.75" customHeight="1">
      <c r="A119" s="70" t="s">
        <v>24</v>
      </c>
      <c r="B119" s="40" t="s">
        <v>517</v>
      </c>
      <c r="C119" s="310"/>
      <c r="D119" s="97">
        <f>SUM(E119:N119)</f>
        <v>37</v>
      </c>
      <c r="E119" s="39">
        <v>16</v>
      </c>
      <c r="F119" s="39">
        <v>3</v>
      </c>
      <c r="G119" s="39">
        <v>2</v>
      </c>
      <c r="H119" s="39">
        <v>2</v>
      </c>
      <c r="I119" s="39">
        <v>4</v>
      </c>
      <c r="J119" s="39">
        <v>2</v>
      </c>
      <c r="K119" s="39">
        <v>2</v>
      </c>
      <c r="L119" s="39">
        <v>4</v>
      </c>
      <c r="M119" s="39">
        <v>1</v>
      </c>
      <c r="N119" s="39">
        <v>1</v>
      </c>
      <c r="O119" s="39"/>
      <c r="P119" s="39"/>
      <c r="Q119" s="39"/>
      <c r="R119" s="39"/>
      <c r="S119" s="39"/>
      <c r="T119" s="39"/>
      <c r="U119" s="39"/>
      <c r="V119" s="39"/>
      <c r="W119" s="39"/>
      <c r="X119" s="65"/>
    </row>
    <row r="120" spans="1:24" ht="38.25" customHeight="1">
      <c r="A120" s="71" t="s">
        <v>164</v>
      </c>
      <c r="B120" s="36" t="s">
        <v>317</v>
      </c>
      <c r="C120" s="98" t="s">
        <v>163</v>
      </c>
      <c r="D120" s="98" t="s">
        <v>163</v>
      </c>
      <c r="E120" s="100" t="s">
        <v>296</v>
      </c>
      <c r="F120" s="100" t="s">
        <v>296</v>
      </c>
      <c r="G120" s="100" t="s">
        <v>296</v>
      </c>
      <c r="H120" s="100" t="s">
        <v>296</v>
      </c>
      <c r="I120" s="100" t="s">
        <v>296</v>
      </c>
      <c r="J120" s="100" t="s">
        <v>296</v>
      </c>
      <c r="K120" s="100" t="s">
        <v>296</v>
      </c>
      <c r="L120" s="100" t="s">
        <v>296</v>
      </c>
      <c r="M120" s="100" t="s">
        <v>296</v>
      </c>
      <c r="N120" s="100" t="s">
        <v>296</v>
      </c>
      <c r="O120" s="35"/>
      <c r="P120" s="35"/>
      <c r="Q120" s="35"/>
      <c r="R120" s="35"/>
      <c r="S120" s="35"/>
      <c r="T120" s="35"/>
      <c r="U120" s="35"/>
      <c r="V120" s="35"/>
      <c r="W120" s="35"/>
      <c r="X120" s="67"/>
    </row>
    <row r="121" spans="1:24" ht="20.25" customHeight="1">
      <c r="A121" s="69" t="s">
        <v>95</v>
      </c>
      <c r="B121" s="14" t="s">
        <v>325</v>
      </c>
      <c r="C121" s="99"/>
      <c r="D121" s="95">
        <v>6.81</v>
      </c>
      <c r="E121" s="13">
        <v>7.17</v>
      </c>
      <c r="F121" s="13">
        <v>5.42</v>
      </c>
      <c r="G121" s="13">
        <v>3.27</v>
      </c>
      <c r="H121" s="13">
        <v>10.76</v>
      </c>
      <c r="I121" s="13">
        <v>9.1999999999999993</v>
      </c>
      <c r="J121" s="13">
        <v>4.97</v>
      </c>
      <c r="K121" s="13">
        <v>7.88</v>
      </c>
      <c r="L121" s="13">
        <v>10.89</v>
      </c>
      <c r="M121" s="13">
        <v>7.27</v>
      </c>
      <c r="N121" s="13">
        <v>6.22</v>
      </c>
      <c r="O121" s="85" t="s">
        <v>326</v>
      </c>
      <c r="P121" s="13"/>
      <c r="Q121" s="13"/>
      <c r="R121" s="13"/>
      <c r="S121" s="13"/>
      <c r="T121" s="13"/>
      <c r="U121" s="13"/>
      <c r="V121" s="13"/>
      <c r="W121" s="13"/>
      <c r="X121" s="61"/>
    </row>
    <row r="122" spans="1:24" ht="20.25" customHeight="1">
      <c r="A122" s="69"/>
      <c r="B122" s="14" t="s">
        <v>518</v>
      </c>
      <c r="C122" s="99"/>
      <c r="D122" s="125">
        <f>D124*100000/D123</f>
        <v>6.1028207941882364</v>
      </c>
      <c r="E122" s="127">
        <v>7.72</v>
      </c>
      <c r="F122" s="127">
        <v>6.97</v>
      </c>
      <c r="G122" s="127">
        <f t="shared" ref="G122:M122" si="22">G124*100000/G123</f>
        <v>0.81718707863791262</v>
      </c>
      <c r="H122" s="127">
        <v>8.1</v>
      </c>
      <c r="I122" s="127">
        <f t="shared" si="22"/>
        <v>6.0393767363208113</v>
      </c>
      <c r="J122" s="127">
        <v>6.23</v>
      </c>
      <c r="K122" s="127">
        <v>7.91</v>
      </c>
      <c r="L122" s="127">
        <f t="shared" si="22"/>
        <v>2.1911564923966869</v>
      </c>
      <c r="M122" s="127">
        <f t="shared" si="22"/>
        <v>3.6384143790136259</v>
      </c>
      <c r="N122" s="127">
        <v>12.51</v>
      </c>
      <c r="O122" s="13"/>
      <c r="P122" s="13"/>
      <c r="Q122" s="13"/>
      <c r="R122" s="13"/>
      <c r="S122" s="13"/>
      <c r="T122" s="13"/>
      <c r="U122" s="13"/>
      <c r="V122" s="13"/>
      <c r="W122" s="13"/>
      <c r="X122" s="61"/>
    </row>
    <row r="123" spans="1:24" ht="20.25" customHeight="1">
      <c r="A123" s="69" t="s">
        <v>23</v>
      </c>
      <c r="B123" s="227" t="s">
        <v>169</v>
      </c>
      <c r="C123" s="99"/>
      <c r="D123" s="120">
        <f>SUM(E123:N123)</f>
        <v>852065</v>
      </c>
      <c r="E123" s="119">
        <v>168365</v>
      </c>
      <c r="F123" s="119">
        <v>129025</v>
      </c>
      <c r="G123" s="119">
        <v>122371</v>
      </c>
      <c r="H123" s="119">
        <v>74074</v>
      </c>
      <c r="I123" s="119">
        <v>66232</v>
      </c>
      <c r="J123" s="119">
        <v>80245</v>
      </c>
      <c r="K123" s="119">
        <v>63193</v>
      </c>
      <c r="L123" s="119">
        <v>45638</v>
      </c>
      <c r="M123" s="119">
        <v>54969</v>
      </c>
      <c r="N123" s="119">
        <v>47953</v>
      </c>
      <c r="O123" s="13"/>
      <c r="P123" s="13"/>
      <c r="Q123" s="13"/>
      <c r="R123" s="13"/>
      <c r="S123" s="13"/>
      <c r="T123" s="13"/>
      <c r="U123" s="13"/>
      <c r="V123" s="13"/>
      <c r="W123" s="13"/>
      <c r="X123" s="61"/>
    </row>
    <row r="124" spans="1:24" ht="20.25" customHeight="1">
      <c r="A124" s="69" t="s">
        <v>24</v>
      </c>
      <c r="B124" s="14" t="s">
        <v>519</v>
      </c>
      <c r="C124" s="99"/>
      <c r="D124" s="95">
        <f>SUM(E124:N124)</f>
        <v>52</v>
      </c>
      <c r="E124" s="13">
        <v>13</v>
      </c>
      <c r="F124" s="13">
        <v>9</v>
      </c>
      <c r="G124" s="13">
        <v>1</v>
      </c>
      <c r="H124" s="13">
        <v>6</v>
      </c>
      <c r="I124" s="13">
        <v>4</v>
      </c>
      <c r="J124" s="13">
        <v>5</v>
      </c>
      <c r="K124" s="13">
        <v>5</v>
      </c>
      <c r="L124" s="13">
        <v>1</v>
      </c>
      <c r="M124" s="13">
        <v>2</v>
      </c>
      <c r="N124" s="13">
        <v>6</v>
      </c>
      <c r="O124" s="13"/>
      <c r="P124" s="13"/>
      <c r="Q124" s="13"/>
      <c r="R124" s="13"/>
      <c r="S124" s="13"/>
      <c r="T124" s="13"/>
      <c r="U124" s="13"/>
      <c r="V124" s="13"/>
      <c r="W124" s="13"/>
      <c r="X124" s="61"/>
    </row>
    <row r="125" spans="1:24" ht="37.5">
      <c r="A125" s="77" t="s">
        <v>170</v>
      </c>
      <c r="B125" s="46" t="s">
        <v>171</v>
      </c>
      <c r="C125" s="49" t="s">
        <v>172</v>
      </c>
      <c r="D125" s="226">
        <f>D127*100/D126</f>
        <v>100</v>
      </c>
      <c r="E125" s="226">
        <f t="shared" ref="E125:N125" si="23">E127*100/E126</f>
        <v>100</v>
      </c>
      <c r="F125" s="226">
        <f t="shared" si="23"/>
        <v>100</v>
      </c>
      <c r="G125" s="226">
        <f t="shared" si="23"/>
        <v>100</v>
      </c>
      <c r="H125" s="226">
        <f t="shared" si="23"/>
        <v>100</v>
      </c>
      <c r="I125" s="226">
        <f t="shared" si="23"/>
        <v>100</v>
      </c>
      <c r="J125" s="226">
        <f t="shared" si="23"/>
        <v>100</v>
      </c>
      <c r="K125" s="226">
        <f t="shared" si="23"/>
        <v>100</v>
      </c>
      <c r="L125" s="226">
        <f t="shared" si="23"/>
        <v>100</v>
      </c>
      <c r="M125" s="226">
        <f t="shared" si="23"/>
        <v>100</v>
      </c>
      <c r="N125" s="226">
        <f t="shared" si="23"/>
        <v>100</v>
      </c>
      <c r="O125" s="48"/>
      <c r="P125" s="48"/>
      <c r="Q125" s="48"/>
      <c r="R125" s="48"/>
      <c r="S125" s="48"/>
      <c r="T125" s="48"/>
      <c r="U125" s="48"/>
      <c r="V125" s="48"/>
      <c r="W125" s="48"/>
      <c r="X125" s="78"/>
    </row>
    <row r="126" spans="1:24" ht="34.5" customHeight="1">
      <c r="A126" s="69" t="s">
        <v>23</v>
      </c>
      <c r="B126" s="14" t="s">
        <v>173</v>
      </c>
      <c r="C126" s="281"/>
      <c r="D126" s="95">
        <f>SUM(E126:N126)</f>
        <v>10</v>
      </c>
      <c r="E126" s="13">
        <v>1</v>
      </c>
      <c r="F126" s="13">
        <v>1</v>
      </c>
      <c r="G126" s="13">
        <v>1</v>
      </c>
      <c r="H126" s="13">
        <v>1</v>
      </c>
      <c r="I126" s="13">
        <v>1</v>
      </c>
      <c r="J126" s="13">
        <v>1</v>
      </c>
      <c r="K126" s="13">
        <v>1</v>
      </c>
      <c r="L126" s="13">
        <v>1</v>
      </c>
      <c r="M126" s="13">
        <v>1</v>
      </c>
      <c r="N126" s="13">
        <v>1</v>
      </c>
      <c r="O126" s="227" t="s">
        <v>387</v>
      </c>
      <c r="P126" s="13"/>
      <c r="Q126" s="13"/>
      <c r="R126" s="13"/>
      <c r="S126" s="13"/>
      <c r="T126" s="13"/>
      <c r="U126" s="13"/>
      <c r="V126" s="13"/>
      <c r="W126" s="13"/>
      <c r="X126" s="61"/>
    </row>
    <row r="127" spans="1:24" ht="35.25" customHeight="1">
      <c r="A127" s="69" t="s">
        <v>24</v>
      </c>
      <c r="B127" s="14" t="s">
        <v>174</v>
      </c>
      <c r="C127" s="281"/>
      <c r="D127" s="95">
        <f>SUM(E127:N127)</f>
        <v>10</v>
      </c>
      <c r="E127" s="13">
        <v>1</v>
      </c>
      <c r="F127" s="13">
        <v>1</v>
      </c>
      <c r="G127" s="13">
        <v>1</v>
      </c>
      <c r="H127" s="13">
        <v>1</v>
      </c>
      <c r="I127" s="13">
        <v>1</v>
      </c>
      <c r="J127" s="13">
        <v>1</v>
      </c>
      <c r="K127" s="13">
        <v>1</v>
      </c>
      <c r="L127" s="13">
        <v>1</v>
      </c>
      <c r="M127" s="13">
        <v>1</v>
      </c>
      <c r="N127" s="13">
        <v>1</v>
      </c>
      <c r="O127" s="13"/>
      <c r="P127" s="13"/>
      <c r="Q127" s="13"/>
      <c r="R127" s="13"/>
      <c r="S127" s="13"/>
      <c r="T127" s="13"/>
      <c r="U127" s="13"/>
      <c r="V127" s="13"/>
      <c r="W127" s="13"/>
      <c r="X127" s="61"/>
    </row>
    <row r="128" spans="1:24" ht="59.25" customHeight="1">
      <c r="A128" s="58" t="s">
        <v>175</v>
      </c>
      <c r="B128" s="10" t="s">
        <v>176</v>
      </c>
      <c r="C128" s="281"/>
      <c r="D128" s="93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59"/>
    </row>
    <row r="129" spans="1:24" ht="20.25" customHeight="1">
      <c r="A129" s="69"/>
      <c r="B129" s="14" t="s">
        <v>186</v>
      </c>
      <c r="C129" s="95" t="s">
        <v>16</v>
      </c>
      <c r="D129" s="95" t="s">
        <v>294</v>
      </c>
      <c r="E129" s="85" t="s">
        <v>489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61"/>
    </row>
    <row r="130" spans="1:24" ht="19.5" customHeight="1">
      <c r="A130" s="69"/>
      <c r="B130" s="14" t="s">
        <v>187</v>
      </c>
      <c r="C130" s="95" t="s">
        <v>16</v>
      </c>
      <c r="D130" s="349" t="s">
        <v>294</v>
      </c>
      <c r="E130" s="112" t="s">
        <v>490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61"/>
    </row>
    <row r="131" spans="1:24" ht="17.25" customHeight="1">
      <c r="A131" s="69"/>
      <c r="B131" s="14" t="s">
        <v>188</v>
      </c>
      <c r="C131" s="95" t="s">
        <v>16</v>
      </c>
      <c r="D131" s="95" t="s">
        <v>294</v>
      </c>
      <c r="E131" s="112" t="s">
        <v>491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61"/>
    </row>
    <row r="132" spans="1:24" ht="20.25" customHeight="1">
      <c r="A132" s="69"/>
      <c r="B132" s="14" t="s">
        <v>189</v>
      </c>
      <c r="C132" s="95" t="s">
        <v>16</v>
      </c>
      <c r="D132" s="95" t="s">
        <v>294</v>
      </c>
      <c r="E132" s="112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61"/>
    </row>
    <row r="133" spans="1:24" ht="31.5">
      <c r="A133" s="69"/>
      <c r="B133" s="14" t="s">
        <v>190</v>
      </c>
      <c r="C133" s="95" t="s">
        <v>16</v>
      </c>
      <c r="D133" s="95" t="s">
        <v>294</v>
      </c>
      <c r="E133" s="112" t="s">
        <v>492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61"/>
    </row>
    <row r="134" spans="1:24" ht="40.5" customHeight="1">
      <c r="A134" s="58" t="s">
        <v>183</v>
      </c>
      <c r="B134" s="10" t="s">
        <v>184</v>
      </c>
      <c r="C134" s="11" t="s">
        <v>185</v>
      </c>
      <c r="D134" s="93" t="s">
        <v>512</v>
      </c>
      <c r="E134" s="12"/>
      <c r="F134" s="12"/>
      <c r="G134" s="12"/>
      <c r="H134" s="12"/>
      <c r="I134" s="229" t="s">
        <v>388</v>
      </c>
      <c r="J134" s="93"/>
      <c r="K134" s="93"/>
      <c r="L134" s="93"/>
      <c r="M134" s="93"/>
      <c r="N134" s="93"/>
      <c r="O134" s="93"/>
      <c r="P134" s="230" t="s">
        <v>389</v>
      </c>
      <c r="Q134" s="93"/>
      <c r="R134" s="93"/>
      <c r="S134" s="229" t="s">
        <v>391</v>
      </c>
      <c r="T134" s="12"/>
      <c r="U134" s="12"/>
      <c r="V134" s="12"/>
      <c r="W134" s="12"/>
      <c r="X134" s="59"/>
    </row>
    <row r="135" spans="1:24" ht="33" customHeight="1">
      <c r="A135" s="69" t="s">
        <v>23</v>
      </c>
      <c r="B135" s="14" t="s">
        <v>191</v>
      </c>
      <c r="C135" s="284"/>
      <c r="D135" s="95">
        <v>3</v>
      </c>
      <c r="E135" s="13">
        <v>0</v>
      </c>
      <c r="F135" s="13">
        <v>0</v>
      </c>
      <c r="G135" s="13">
        <v>0</v>
      </c>
      <c r="H135" s="13">
        <v>0</v>
      </c>
      <c r="I135" s="13">
        <v>1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1</v>
      </c>
      <c r="Q135" s="13">
        <v>0</v>
      </c>
      <c r="R135" s="13">
        <v>0</v>
      </c>
      <c r="S135" s="13">
        <v>1</v>
      </c>
      <c r="T135" s="13">
        <v>0</v>
      </c>
      <c r="U135" s="13">
        <v>0</v>
      </c>
      <c r="V135" s="13">
        <v>0</v>
      </c>
      <c r="W135" s="13">
        <v>0</v>
      </c>
      <c r="X135" s="61">
        <v>0</v>
      </c>
    </row>
    <row r="136" spans="1:24" ht="33" customHeight="1">
      <c r="A136" s="70" t="s">
        <v>24</v>
      </c>
      <c r="B136" s="40" t="s">
        <v>192</v>
      </c>
      <c r="C136" s="311"/>
      <c r="D136" s="97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65">
        <v>0</v>
      </c>
    </row>
    <row r="137" spans="1:24" ht="51.75" customHeight="1">
      <c r="A137" s="77" t="s">
        <v>193</v>
      </c>
      <c r="B137" s="46" t="s">
        <v>206</v>
      </c>
      <c r="C137" s="49" t="s">
        <v>443</v>
      </c>
      <c r="D137" s="105" t="s">
        <v>444</v>
      </c>
      <c r="E137" s="48"/>
      <c r="F137" s="48"/>
      <c r="G137" s="48"/>
      <c r="H137" s="48"/>
      <c r="I137" s="48"/>
      <c r="J137" s="105" t="s">
        <v>384</v>
      </c>
      <c r="K137" s="105"/>
      <c r="L137" s="105"/>
      <c r="M137" s="105"/>
      <c r="N137" s="105"/>
      <c r="O137" s="105"/>
      <c r="P137" s="105" t="s">
        <v>385</v>
      </c>
      <c r="Q137" s="48"/>
      <c r="R137" s="48"/>
      <c r="S137" s="48"/>
      <c r="T137" s="48"/>
      <c r="U137" s="48"/>
      <c r="V137" s="48"/>
      <c r="W137" s="48"/>
      <c r="X137" s="78"/>
    </row>
    <row r="138" spans="1:24" ht="31.5">
      <c r="A138" s="69"/>
      <c r="B138" s="14" t="s">
        <v>194</v>
      </c>
      <c r="C138" s="95" t="s">
        <v>16</v>
      </c>
      <c r="D138" s="95" t="s">
        <v>294</v>
      </c>
      <c r="E138" s="13" t="s">
        <v>382</v>
      </c>
      <c r="F138" s="13" t="s">
        <v>382</v>
      </c>
      <c r="G138" s="13" t="s">
        <v>382</v>
      </c>
      <c r="H138" s="13" t="s">
        <v>382</v>
      </c>
      <c r="I138" s="13" t="s">
        <v>382</v>
      </c>
      <c r="J138" s="13" t="s">
        <v>294</v>
      </c>
      <c r="K138" s="13" t="s">
        <v>382</v>
      </c>
      <c r="L138" s="13" t="s">
        <v>382</v>
      </c>
      <c r="M138" s="13" t="s">
        <v>382</v>
      </c>
      <c r="N138" s="13" t="s">
        <v>382</v>
      </c>
      <c r="O138" s="13" t="s">
        <v>382</v>
      </c>
      <c r="P138" s="13" t="s">
        <v>294</v>
      </c>
      <c r="Q138" s="13" t="s">
        <v>382</v>
      </c>
      <c r="R138" s="13" t="s">
        <v>382</v>
      </c>
      <c r="S138" s="13" t="s">
        <v>382</v>
      </c>
      <c r="T138" s="13" t="s">
        <v>382</v>
      </c>
      <c r="U138" s="13" t="s">
        <v>382</v>
      </c>
      <c r="V138" s="13" t="s">
        <v>382</v>
      </c>
      <c r="W138" s="13" t="s">
        <v>382</v>
      </c>
      <c r="X138" s="61" t="s">
        <v>382</v>
      </c>
    </row>
    <row r="139" spans="1:24" ht="19.5" customHeight="1">
      <c r="A139" s="69"/>
      <c r="B139" s="14" t="s">
        <v>195</v>
      </c>
      <c r="C139" s="95" t="s">
        <v>16</v>
      </c>
      <c r="D139" s="219" t="s">
        <v>294</v>
      </c>
      <c r="E139" s="13" t="s">
        <v>382</v>
      </c>
      <c r="F139" s="13" t="s">
        <v>382</v>
      </c>
      <c r="G139" s="13" t="s">
        <v>382</v>
      </c>
      <c r="H139" s="13" t="s">
        <v>382</v>
      </c>
      <c r="I139" s="13" t="s">
        <v>382</v>
      </c>
      <c r="J139" s="13" t="s">
        <v>294</v>
      </c>
      <c r="K139" s="13" t="s">
        <v>382</v>
      </c>
      <c r="L139" s="13" t="s">
        <v>382</v>
      </c>
      <c r="M139" s="13" t="s">
        <v>382</v>
      </c>
      <c r="N139" s="13" t="s">
        <v>382</v>
      </c>
      <c r="O139" s="13" t="s">
        <v>382</v>
      </c>
      <c r="P139" s="13" t="s">
        <v>294</v>
      </c>
      <c r="Q139" s="13" t="s">
        <v>382</v>
      </c>
      <c r="R139" s="13" t="s">
        <v>382</v>
      </c>
      <c r="S139" s="13" t="s">
        <v>382</v>
      </c>
      <c r="T139" s="13" t="s">
        <v>382</v>
      </c>
      <c r="U139" s="13" t="s">
        <v>382</v>
      </c>
      <c r="V139" s="13" t="s">
        <v>382</v>
      </c>
      <c r="W139" s="13" t="s">
        <v>382</v>
      </c>
      <c r="X139" s="61" t="s">
        <v>382</v>
      </c>
    </row>
    <row r="140" spans="1:24" ht="18" customHeight="1">
      <c r="A140" s="69"/>
      <c r="B140" s="14" t="s">
        <v>196</v>
      </c>
      <c r="C140" s="95" t="s">
        <v>16</v>
      </c>
      <c r="D140" s="95" t="s">
        <v>294</v>
      </c>
      <c r="E140" s="13" t="s">
        <v>382</v>
      </c>
      <c r="F140" s="13" t="s">
        <v>382</v>
      </c>
      <c r="G140" s="13" t="s">
        <v>382</v>
      </c>
      <c r="H140" s="13" t="s">
        <v>382</v>
      </c>
      <c r="I140" s="13" t="s">
        <v>382</v>
      </c>
      <c r="J140" s="13" t="s">
        <v>294</v>
      </c>
      <c r="K140" s="13" t="s">
        <v>382</v>
      </c>
      <c r="L140" s="13" t="s">
        <v>382</v>
      </c>
      <c r="M140" s="13" t="s">
        <v>382</v>
      </c>
      <c r="N140" s="13" t="s">
        <v>382</v>
      </c>
      <c r="O140" s="13" t="s">
        <v>382</v>
      </c>
      <c r="P140" s="13" t="s">
        <v>294</v>
      </c>
      <c r="Q140" s="13" t="s">
        <v>382</v>
      </c>
      <c r="R140" s="13" t="s">
        <v>382</v>
      </c>
      <c r="S140" s="13" t="s">
        <v>382</v>
      </c>
      <c r="T140" s="13" t="s">
        <v>382</v>
      </c>
      <c r="U140" s="13" t="s">
        <v>382</v>
      </c>
      <c r="V140" s="13" t="s">
        <v>382</v>
      </c>
      <c r="W140" s="13" t="s">
        <v>382</v>
      </c>
      <c r="X140" s="61" t="s">
        <v>382</v>
      </c>
    </row>
    <row r="141" spans="1:24" ht="19.5" customHeight="1">
      <c r="A141" s="69"/>
      <c r="B141" s="14" t="s">
        <v>197</v>
      </c>
      <c r="C141" s="95" t="s">
        <v>16</v>
      </c>
      <c r="D141" s="95" t="s">
        <v>294</v>
      </c>
      <c r="E141" s="13" t="s">
        <v>382</v>
      </c>
      <c r="F141" s="13" t="s">
        <v>382</v>
      </c>
      <c r="G141" s="13" t="s">
        <v>382</v>
      </c>
      <c r="H141" s="13" t="s">
        <v>382</v>
      </c>
      <c r="I141" s="13" t="s">
        <v>382</v>
      </c>
      <c r="J141" s="13" t="s">
        <v>294</v>
      </c>
      <c r="K141" s="13" t="s">
        <v>382</v>
      </c>
      <c r="L141" s="13" t="s">
        <v>382</v>
      </c>
      <c r="M141" s="13" t="s">
        <v>382</v>
      </c>
      <c r="N141" s="13" t="s">
        <v>382</v>
      </c>
      <c r="O141" s="13" t="s">
        <v>382</v>
      </c>
      <c r="P141" s="13" t="s">
        <v>294</v>
      </c>
      <c r="Q141" s="13" t="s">
        <v>382</v>
      </c>
      <c r="R141" s="13" t="s">
        <v>382</v>
      </c>
      <c r="S141" s="13" t="s">
        <v>382</v>
      </c>
      <c r="T141" s="13" t="s">
        <v>382</v>
      </c>
      <c r="U141" s="13" t="s">
        <v>382</v>
      </c>
      <c r="V141" s="13" t="s">
        <v>382</v>
      </c>
      <c r="W141" s="13" t="s">
        <v>382</v>
      </c>
      <c r="X141" s="61" t="s">
        <v>382</v>
      </c>
    </row>
    <row r="142" spans="1:24" ht="19.5" customHeight="1">
      <c r="A142" s="69"/>
      <c r="B142" s="14" t="s">
        <v>198</v>
      </c>
      <c r="C142" s="95" t="s">
        <v>16</v>
      </c>
      <c r="D142" s="95" t="s">
        <v>294</v>
      </c>
      <c r="E142" s="13" t="s">
        <v>382</v>
      </c>
      <c r="F142" s="13" t="s">
        <v>382</v>
      </c>
      <c r="G142" s="13" t="s">
        <v>382</v>
      </c>
      <c r="H142" s="13" t="s">
        <v>382</v>
      </c>
      <c r="I142" s="13" t="s">
        <v>382</v>
      </c>
      <c r="J142" s="13" t="s">
        <v>294</v>
      </c>
      <c r="K142" s="13" t="s">
        <v>382</v>
      </c>
      <c r="L142" s="13" t="s">
        <v>382</v>
      </c>
      <c r="M142" s="13" t="s">
        <v>382</v>
      </c>
      <c r="N142" s="13" t="s">
        <v>382</v>
      </c>
      <c r="O142" s="13" t="s">
        <v>382</v>
      </c>
      <c r="P142" s="13" t="s">
        <v>294</v>
      </c>
      <c r="Q142" s="13" t="s">
        <v>382</v>
      </c>
      <c r="R142" s="13" t="s">
        <v>382</v>
      </c>
      <c r="S142" s="13" t="s">
        <v>382</v>
      </c>
      <c r="T142" s="13" t="s">
        <v>382</v>
      </c>
      <c r="U142" s="13" t="s">
        <v>382</v>
      </c>
      <c r="V142" s="13" t="s">
        <v>382</v>
      </c>
      <c r="W142" s="13" t="s">
        <v>382</v>
      </c>
      <c r="X142" s="61" t="s">
        <v>382</v>
      </c>
    </row>
    <row r="143" spans="1:24" ht="19.5" customHeight="1">
      <c r="A143" s="69"/>
      <c r="B143" s="14" t="s">
        <v>199</v>
      </c>
      <c r="C143" s="95" t="s">
        <v>16</v>
      </c>
      <c r="D143" s="95" t="s">
        <v>294</v>
      </c>
      <c r="E143" s="13" t="s">
        <v>382</v>
      </c>
      <c r="F143" s="13" t="s">
        <v>382</v>
      </c>
      <c r="G143" s="13" t="s">
        <v>382</v>
      </c>
      <c r="H143" s="13" t="s">
        <v>382</v>
      </c>
      <c r="I143" s="13" t="s">
        <v>382</v>
      </c>
      <c r="J143" s="13" t="s">
        <v>294</v>
      </c>
      <c r="K143" s="13" t="s">
        <v>382</v>
      </c>
      <c r="L143" s="13" t="s">
        <v>382</v>
      </c>
      <c r="M143" s="13" t="s">
        <v>382</v>
      </c>
      <c r="N143" s="13" t="s">
        <v>382</v>
      </c>
      <c r="O143" s="13" t="s">
        <v>382</v>
      </c>
      <c r="P143" s="13" t="s">
        <v>294</v>
      </c>
      <c r="Q143" s="13" t="s">
        <v>382</v>
      </c>
      <c r="R143" s="13" t="s">
        <v>382</v>
      </c>
      <c r="S143" s="13" t="s">
        <v>382</v>
      </c>
      <c r="T143" s="13" t="s">
        <v>382</v>
      </c>
      <c r="U143" s="13" t="s">
        <v>382</v>
      </c>
      <c r="V143" s="13" t="s">
        <v>382</v>
      </c>
      <c r="W143" s="13" t="s">
        <v>382</v>
      </c>
      <c r="X143" s="61" t="s">
        <v>382</v>
      </c>
    </row>
    <row r="144" spans="1:24" ht="37.5">
      <c r="A144" s="77" t="s">
        <v>207</v>
      </c>
      <c r="B144" s="46" t="s">
        <v>208</v>
      </c>
      <c r="C144" s="49" t="s">
        <v>57</v>
      </c>
      <c r="D144" s="49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78"/>
    </row>
    <row r="145" spans="1:24" ht="31.5">
      <c r="A145" s="69" t="s">
        <v>23</v>
      </c>
      <c r="B145" s="14" t="s">
        <v>209</v>
      </c>
      <c r="C145" s="281"/>
      <c r="D145" s="350">
        <v>0</v>
      </c>
      <c r="E145" s="112" t="s">
        <v>310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61"/>
    </row>
    <row r="146" spans="1:24" ht="47.25">
      <c r="A146" s="69" t="s">
        <v>24</v>
      </c>
      <c r="B146" s="14" t="s">
        <v>210</v>
      </c>
      <c r="C146" s="281"/>
      <c r="D146" s="95">
        <v>0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61"/>
    </row>
    <row r="147" spans="1:24" ht="37.5">
      <c r="A147" s="58" t="s">
        <v>211</v>
      </c>
      <c r="B147" s="10" t="s">
        <v>212</v>
      </c>
      <c r="C147" s="89" t="s">
        <v>303</v>
      </c>
      <c r="D147" s="116">
        <f>D149*100/D148</f>
        <v>100</v>
      </c>
      <c r="E147" s="116">
        <f t="shared" ref="E147:X147" si="24">E149*100/E148</f>
        <v>100</v>
      </c>
      <c r="F147" s="116">
        <f t="shared" si="24"/>
        <v>100</v>
      </c>
      <c r="G147" s="116">
        <f t="shared" si="24"/>
        <v>100</v>
      </c>
      <c r="H147" s="116">
        <f t="shared" si="24"/>
        <v>100</v>
      </c>
      <c r="I147" s="116">
        <f t="shared" si="24"/>
        <v>100</v>
      </c>
      <c r="J147" s="116">
        <f t="shared" si="24"/>
        <v>100</v>
      </c>
      <c r="K147" s="116">
        <f t="shared" si="24"/>
        <v>100</v>
      </c>
      <c r="L147" s="116">
        <f t="shared" si="24"/>
        <v>100</v>
      </c>
      <c r="M147" s="116">
        <f t="shared" si="24"/>
        <v>100</v>
      </c>
      <c r="N147" s="116">
        <f t="shared" si="24"/>
        <v>100</v>
      </c>
      <c r="O147" s="116">
        <f t="shared" si="24"/>
        <v>100</v>
      </c>
      <c r="P147" s="116">
        <f t="shared" si="24"/>
        <v>100</v>
      </c>
      <c r="Q147" s="116">
        <f t="shared" si="24"/>
        <v>100</v>
      </c>
      <c r="R147" s="116">
        <f t="shared" si="24"/>
        <v>100</v>
      </c>
      <c r="S147" s="116">
        <f t="shared" si="24"/>
        <v>100</v>
      </c>
      <c r="T147" s="116">
        <f t="shared" si="24"/>
        <v>100</v>
      </c>
      <c r="U147" s="116">
        <f t="shared" si="24"/>
        <v>100</v>
      </c>
      <c r="V147" s="116">
        <f t="shared" si="24"/>
        <v>100</v>
      </c>
      <c r="W147" s="116">
        <f t="shared" si="24"/>
        <v>100</v>
      </c>
      <c r="X147" s="324">
        <f t="shared" si="24"/>
        <v>100</v>
      </c>
    </row>
    <row r="148" spans="1:24" ht="31.5">
      <c r="A148" s="69" t="s">
        <v>23</v>
      </c>
      <c r="B148" s="14" t="s">
        <v>213</v>
      </c>
      <c r="C148" s="281"/>
      <c r="D148" s="95">
        <f>SUM(E148:X148)</f>
        <v>136</v>
      </c>
      <c r="E148" s="13">
        <v>1</v>
      </c>
      <c r="F148" s="13">
        <v>1</v>
      </c>
      <c r="G148" s="13">
        <v>1</v>
      </c>
      <c r="H148" s="13">
        <v>1</v>
      </c>
      <c r="I148" s="13">
        <v>1</v>
      </c>
      <c r="J148" s="13">
        <v>1</v>
      </c>
      <c r="K148" s="13">
        <v>1</v>
      </c>
      <c r="L148" s="13">
        <v>1</v>
      </c>
      <c r="M148" s="13">
        <v>1</v>
      </c>
      <c r="N148" s="13">
        <v>1</v>
      </c>
      <c r="O148" s="13">
        <v>15</v>
      </c>
      <c r="P148" s="13">
        <v>19</v>
      </c>
      <c r="Q148" s="13">
        <v>20</v>
      </c>
      <c r="R148" s="13">
        <v>14</v>
      </c>
      <c r="S148" s="13">
        <v>11</v>
      </c>
      <c r="T148" s="13">
        <v>13</v>
      </c>
      <c r="U148" s="13">
        <v>11</v>
      </c>
      <c r="V148" s="13">
        <v>5</v>
      </c>
      <c r="W148" s="13">
        <v>12</v>
      </c>
      <c r="X148" s="61">
        <v>6</v>
      </c>
    </row>
    <row r="149" spans="1:24">
      <c r="A149" s="69" t="s">
        <v>24</v>
      </c>
      <c r="B149" s="14" t="s">
        <v>214</v>
      </c>
      <c r="C149" s="281"/>
      <c r="D149" s="95">
        <f>SUM(E149:X149)</f>
        <v>136</v>
      </c>
      <c r="E149" s="13">
        <v>1</v>
      </c>
      <c r="F149" s="13">
        <v>1</v>
      </c>
      <c r="G149" s="13">
        <v>1</v>
      </c>
      <c r="H149" s="13">
        <v>1</v>
      </c>
      <c r="I149" s="13">
        <v>1</v>
      </c>
      <c r="J149" s="13">
        <v>1</v>
      </c>
      <c r="K149" s="13">
        <v>1</v>
      </c>
      <c r="L149" s="13">
        <v>1</v>
      </c>
      <c r="M149" s="13">
        <v>1</v>
      </c>
      <c r="N149" s="13">
        <v>1</v>
      </c>
      <c r="O149" s="13">
        <v>15</v>
      </c>
      <c r="P149" s="13">
        <v>19</v>
      </c>
      <c r="Q149" s="13">
        <v>20</v>
      </c>
      <c r="R149" s="13">
        <v>14</v>
      </c>
      <c r="S149" s="13">
        <v>11</v>
      </c>
      <c r="T149" s="13">
        <v>13</v>
      </c>
      <c r="U149" s="13">
        <v>11</v>
      </c>
      <c r="V149" s="13">
        <v>5</v>
      </c>
      <c r="W149" s="13">
        <v>12</v>
      </c>
      <c r="X149" s="61">
        <v>6</v>
      </c>
    </row>
    <row r="150" spans="1:24" ht="18.75">
      <c r="A150" s="58" t="s">
        <v>215</v>
      </c>
      <c r="B150" s="352" t="s">
        <v>216</v>
      </c>
      <c r="C150" s="281"/>
      <c r="D150" s="93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59"/>
    </row>
    <row r="151" spans="1:24" ht="17.25" customHeight="1">
      <c r="A151" s="68" t="s">
        <v>230</v>
      </c>
      <c r="B151" s="353" t="s">
        <v>217</v>
      </c>
      <c r="C151" s="96"/>
      <c r="D151" s="96" t="s">
        <v>224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63"/>
    </row>
    <row r="152" spans="1:24">
      <c r="A152" s="69" t="s">
        <v>220</v>
      </c>
      <c r="B152" s="19" t="s">
        <v>225</v>
      </c>
      <c r="C152" s="95" t="s">
        <v>16</v>
      </c>
      <c r="D152" s="95" t="s">
        <v>294</v>
      </c>
      <c r="E152" s="86" t="s">
        <v>474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61"/>
    </row>
    <row r="153" spans="1:24">
      <c r="A153" s="69" t="s">
        <v>221</v>
      </c>
      <c r="B153" s="19" t="s">
        <v>226</v>
      </c>
      <c r="C153" s="95" t="s">
        <v>16</v>
      </c>
      <c r="D153" s="108" t="s">
        <v>294</v>
      </c>
      <c r="E153" s="86" t="s">
        <v>475</v>
      </c>
      <c r="F153" s="347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61"/>
    </row>
    <row r="154" spans="1:24" ht="31.5">
      <c r="A154" s="69" t="s">
        <v>222</v>
      </c>
      <c r="B154" s="19" t="s">
        <v>227</v>
      </c>
      <c r="C154" s="95" t="s">
        <v>16</v>
      </c>
      <c r="D154" s="95" t="s">
        <v>294</v>
      </c>
      <c r="E154" s="86" t="s">
        <v>452</v>
      </c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61"/>
    </row>
    <row r="155" spans="1:24">
      <c r="A155" s="79" t="s">
        <v>223</v>
      </c>
      <c r="B155" s="341" t="s">
        <v>228</v>
      </c>
      <c r="C155" s="285" t="s">
        <v>16</v>
      </c>
      <c r="D155" s="285" t="s">
        <v>294</v>
      </c>
      <c r="E155" s="342" t="s">
        <v>453</v>
      </c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80"/>
    </row>
    <row r="156" spans="1:24">
      <c r="A156" s="70" t="s">
        <v>224</v>
      </c>
      <c r="B156" s="51" t="s">
        <v>229</v>
      </c>
      <c r="C156" s="97" t="s">
        <v>16</v>
      </c>
      <c r="D156" s="97" t="s">
        <v>294</v>
      </c>
      <c r="E156" s="340" t="s">
        <v>454</v>
      </c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65"/>
    </row>
    <row r="157" spans="1:24" ht="19.5" customHeight="1">
      <c r="A157" s="71" t="s">
        <v>231</v>
      </c>
      <c r="B157" s="36" t="s">
        <v>218</v>
      </c>
      <c r="C157" s="100"/>
      <c r="D157" s="100" t="s">
        <v>222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67"/>
    </row>
    <row r="158" spans="1:24" ht="19.5" customHeight="1">
      <c r="A158" s="69" t="s">
        <v>220</v>
      </c>
      <c r="B158" s="19" t="s">
        <v>232</v>
      </c>
      <c r="C158" s="95" t="s">
        <v>16</v>
      </c>
      <c r="D158" s="95" t="s">
        <v>294</v>
      </c>
      <c r="E158" s="86" t="s">
        <v>476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61"/>
    </row>
    <row r="159" spans="1:24" ht="19.5" customHeight="1">
      <c r="A159" s="69" t="s">
        <v>221</v>
      </c>
      <c r="B159" s="19" t="s">
        <v>233</v>
      </c>
      <c r="C159" s="95" t="s">
        <v>16</v>
      </c>
      <c r="D159" s="95" t="s">
        <v>294</v>
      </c>
      <c r="E159" s="86" t="s">
        <v>455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61"/>
    </row>
    <row r="160" spans="1:24" ht="31.5">
      <c r="A160" s="69" t="s">
        <v>222</v>
      </c>
      <c r="B160" s="19" t="s">
        <v>234</v>
      </c>
      <c r="C160" s="95" t="s">
        <v>16</v>
      </c>
      <c r="D160" s="95" t="s">
        <v>294</v>
      </c>
      <c r="E160" s="86" t="s">
        <v>456</v>
      </c>
      <c r="F160" s="347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61"/>
    </row>
    <row r="161" spans="1:24" ht="19.5" customHeight="1">
      <c r="A161" s="69" t="s">
        <v>223</v>
      </c>
      <c r="B161" s="19" t="s">
        <v>228</v>
      </c>
      <c r="C161" s="95" t="s">
        <v>16</v>
      </c>
      <c r="D161" s="95" t="s">
        <v>295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61"/>
    </row>
    <row r="162" spans="1:24" ht="19.5" customHeight="1">
      <c r="A162" s="69" t="s">
        <v>224</v>
      </c>
      <c r="B162" s="19" t="s">
        <v>229</v>
      </c>
      <c r="C162" s="95" t="s">
        <v>16</v>
      </c>
      <c r="D162" s="95" t="s">
        <v>295</v>
      </c>
      <c r="E162" s="198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61"/>
    </row>
    <row r="163" spans="1:24" ht="31.5">
      <c r="A163" s="71" t="s">
        <v>239</v>
      </c>
      <c r="B163" s="36" t="s">
        <v>219</v>
      </c>
      <c r="C163" s="100"/>
      <c r="D163" s="100" t="s">
        <v>222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67"/>
    </row>
    <row r="164" spans="1:24" ht="33.75" customHeight="1">
      <c r="A164" s="69" t="s">
        <v>220</v>
      </c>
      <c r="B164" s="19" t="s">
        <v>235</v>
      </c>
      <c r="C164" s="95" t="s">
        <v>16</v>
      </c>
      <c r="D164" s="95" t="s">
        <v>294</v>
      </c>
      <c r="E164" s="86" t="s">
        <v>477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61"/>
    </row>
    <row r="165" spans="1:24" ht="47.25">
      <c r="A165" s="69" t="s">
        <v>221</v>
      </c>
      <c r="B165" s="19" t="s">
        <v>236</v>
      </c>
      <c r="C165" s="95" t="s">
        <v>16</v>
      </c>
      <c r="D165" s="108" t="s">
        <v>294</v>
      </c>
      <c r="E165" s="86" t="s">
        <v>457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61"/>
    </row>
    <row r="166" spans="1:24" ht="47.25">
      <c r="A166" s="69" t="s">
        <v>222</v>
      </c>
      <c r="B166" s="19" t="s">
        <v>237</v>
      </c>
      <c r="C166" s="95" t="s">
        <v>16</v>
      </c>
      <c r="D166" s="95" t="s">
        <v>294</v>
      </c>
      <c r="E166" s="86" t="s">
        <v>458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61"/>
    </row>
    <row r="167" spans="1:24" ht="31.5">
      <c r="A167" s="69" t="s">
        <v>223</v>
      </c>
      <c r="B167" s="19" t="s">
        <v>238</v>
      </c>
      <c r="C167" s="95" t="s">
        <v>16</v>
      </c>
      <c r="D167" s="95" t="s">
        <v>295</v>
      </c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61"/>
    </row>
    <row r="168" spans="1:24" ht="26.25" customHeight="1">
      <c r="A168" s="69" t="s">
        <v>224</v>
      </c>
      <c r="B168" s="19" t="s">
        <v>229</v>
      </c>
      <c r="C168" s="95" t="s">
        <v>16</v>
      </c>
      <c r="D168" s="95" t="s">
        <v>295</v>
      </c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61"/>
    </row>
    <row r="169" spans="1:24" ht="22.5" customHeight="1">
      <c r="A169" s="58" t="s">
        <v>240</v>
      </c>
      <c r="B169" s="10" t="s">
        <v>241</v>
      </c>
      <c r="C169" s="281"/>
      <c r="D169" s="93" t="s">
        <v>224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59"/>
    </row>
    <row r="170" spans="1:24" ht="31.5">
      <c r="A170" s="69" t="s">
        <v>220</v>
      </c>
      <c r="B170" s="25" t="s">
        <v>242</v>
      </c>
      <c r="C170" s="95" t="s">
        <v>16</v>
      </c>
      <c r="D170" s="95" t="s">
        <v>294</v>
      </c>
      <c r="E170" s="86" t="s">
        <v>478</v>
      </c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61"/>
    </row>
    <row r="171" spans="1:24" ht="18.75" customHeight="1">
      <c r="A171" s="69" t="s">
        <v>221</v>
      </c>
      <c r="B171" s="25" t="s">
        <v>243</v>
      </c>
      <c r="C171" s="95" t="s">
        <v>16</v>
      </c>
      <c r="D171" s="95" t="s">
        <v>294</v>
      </c>
      <c r="E171" s="86" t="s">
        <v>459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61"/>
    </row>
    <row r="172" spans="1:24" ht="31.5">
      <c r="A172" s="69" t="s">
        <v>222</v>
      </c>
      <c r="B172" s="25" t="s">
        <v>244</v>
      </c>
      <c r="C172" s="95" t="s">
        <v>16</v>
      </c>
      <c r="D172" s="95" t="s">
        <v>294</v>
      </c>
      <c r="E172" s="86" t="s">
        <v>460</v>
      </c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61"/>
    </row>
    <row r="173" spans="1:24" ht="27">
      <c r="A173" s="79" t="s">
        <v>223</v>
      </c>
      <c r="B173" s="354" t="s">
        <v>245</v>
      </c>
      <c r="C173" s="285" t="s">
        <v>16</v>
      </c>
      <c r="D173" s="285" t="s">
        <v>294</v>
      </c>
      <c r="E173" s="342" t="s">
        <v>461</v>
      </c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80"/>
    </row>
    <row r="174" spans="1:24" ht="47.25">
      <c r="A174" s="70" t="s">
        <v>224</v>
      </c>
      <c r="B174" s="54" t="s">
        <v>246</v>
      </c>
      <c r="C174" s="97" t="s">
        <v>16</v>
      </c>
      <c r="D174" s="97" t="s">
        <v>294</v>
      </c>
      <c r="E174" s="340" t="s">
        <v>462</v>
      </c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65"/>
    </row>
    <row r="175" spans="1:24" ht="37.5">
      <c r="A175" s="77" t="s">
        <v>247</v>
      </c>
      <c r="B175" s="355" t="s">
        <v>248</v>
      </c>
      <c r="C175" s="283"/>
      <c r="D175" s="105" t="s">
        <v>223</v>
      </c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78"/>
    </row>
    <row r="176" spans="1:24" ht="31.5">
      <c r="A176" s="69" t="s">
        <v>220</v>
      </c>
      <c r="B176" s="25" t="s">
        <v>249</v>
      </c>
      <c r="C176" s="95" t="s">
        <v>16</v>
      </c>
      <c r="D176" s="95" t="s">
        <v>294</v>
      </c>
      <c r="E176" s="86" t="s">
        <v>463</v>
      </c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61"/>
    </row>
    <row r="177" spans="1:24" ht="47.25">
      <c r="A177" s="79" t="s">
        <v>221</v>
      </c>
      <c r="B177" s="52" t="s">
        <v>250</v>
      </c>
      <c r="C177" s="285" t="s">
        <v>16</v>
      </c>
      <c r="D177" s="285" t="s">
        <v>294</v>
      </c>
      <c r="E177" s="86" t="s">
        <v>464</v>
      </c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80"/>
    </row>
    <row r="178" spans="1:24" ht="31.5">
      <c r="A178" s="69" t="s">
        <v>222</v>
      </c>
      <c r="B178" s="25" t="s">
        <v>251</v>
      </c>
      <c r="C178" s="95" t="s">
        <v>16</v>
      </c>
      <c r="D178" s="95" t="s">
        <v>294</v>
      </c>
      <c r="E178" s="86" t="s">
        <v>465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61"/>
    </row>
    <row r="179" spans="1:24">
      <c r="A179" s="69" t="s">
        <v>223</v>
      </c>
      <c r="B179" s="25" t="s">
        <v>252</v>
      </c>
      <c r="C179" s="95" t="s">
        <v>16</v>
      </c>
      <c r="D179" s="95" t="s">
        <v>294</v>
      </c>
      <c r="E179" s="86" t="s">
        <v>466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61"/>
    </row>
    <row r="180" spans="1:24" ht="31.5">
      <c r="A180" s="69" t="s">
        <v>224</v>
      </c>
      <c r="B180" s="25" t="s">
        <v>253</v>
      </c>
      <c r="C180" s="95" t="s">
        <v>16</v>
      </c>
      <c r="D180" s="95" t="s">
        <v>295</v>
      </c>
      <c r="E180" s="86" t="s">
        <v>467</v>
      </c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61"/>
    </row>
    <row r="181" spans="1:24" ht="37.5">
      <c r="A181" s="58" t="s">
        <v>254</v>
      </c>
      <c r="B181" s="33" t="s">
        <v>255</v>
      </c>
      <c r="C181" s="281"/>
      <c r="D181" s="93" t="s">
        <v>224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59"/>
    </row>
    <row r="182" spans="1:24" ht="31.5">
      <c r="A182" s="69" t="s">
        <v>220</v>
      </c>
      <c r="B182" s="34" t="s">
        <v>256</v>
      </c>
      <c r="C182" s="95" t="s">
        <v>16</v>
      </c>
      <c r="D182" s="95" t="s">
        <v>294</v>
      </c>
      <c r="E182" s="86" t="s">
        <v>470</v>
      </c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61"/>
    </row>
    <row r="183" spans="1:24">
      <c r="A183" s="69"/>
      <c r="B183" s="34" t="s">
        <v>257</v>
      </c>
      <c r="C183" s="95"/>
      <c r="D183" s="95" t="s">
        <v>294</v>
      </c>
      <c r="E183" s="86" t="s">
        <v>469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61"/>
    </row>
    <row r="184" spans="1:24" ht="31.5">
      <c r="A184" s="69" t="s">
        <v>221</v>
      </c>
      <c r="B184" s="34" t="s">
        <v>258</v>
      </c>
      <c r="C184" s="95" t="s">
        <v>16</v>
      </c>
      <c r="D184" s="95" t="s">
        <v>294</v>
      </c>
      <c r="E184" s="86" t="s">
        <v>468</v>
      </c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61"/>
    </row>
    <row r="185" spans="1:24" ht="47.25">
      <c r="A185" s="69" t="s">
        <v>222</v>
      </c>
      <c r="B185" s="34" t="s">
        <v>370</v>
      </c>
      <c r="C185" s="95" t="s">
        <v>16</v>
      </c>
      <c r="D185" s="95" t="s">
        <v>294</v>
      </c>
      <c r="E185" s="86" t="s">
        <v>471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61"/>
    </row>
    <row r="186" spans="1:24" ht="31.5">
      <c r="A186" s="69" t="s">
        <v>223</v>
      </c>
      <c r="B186" s="34" t="s">
        <v>260</v>
      </c>
      <c r="C186" s="95" t="s">
        <v>16</v>
      </c>
      <c r="D186" s="95" t="s">
        <v>294</v>
      </c>
      <c r="E186" s="86" t="s">
        <v>472</v>
      </c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61"/>
    </row>
    <row r="187" spans="1:24" ht="31.5">
      <c r="A187" s="70" t="s">
        <v>224</v>
      </c>
      <c r="B187" s="55" t="s">
        <v>261</v>
      </c>
      <c r="C187" s="97" t="s">
        <v>16</v>
      </c>
      <c r="D187" s="97" t="s">
        <v>294</v>
      </c>
      <c r="E187" s="340" t="s">
        <v>473</v>
      </c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65"/>
    </row>
    <row r="188" spans="1:24" s="9" customFormat="1">
      <c r="A188" s="5"/>
      <c r="B188" s="6"/>
      <c r="C188" s="286"/>
      <c r="D188" s="362"/>
      <c r="E188" s="362"/>
      <c r="F188" s="362"/>
      <c r="G188" s="362"/>
      <c r="H188" s="362"/>
      <c r="I188" s="362"/>
      <c r="J188" s="362"/>
      <c r="K188" s="362"/>
      <c r="L188" s="362"/>
      <c r="M188" s="362"/>
      <c r="N188" s="362"/>
      <c r="O188" s="362"/>
      <c r="P188" s="362"/>
      <c r="Q188" s="362"/>
      <c r="R188" s="362"/>
      <c r="S188" s="362"/>
      <c r="T188" s="362"/>
      <c r="U188" s="362"/>
      <c r="V188" s="362"/>
      <c r="W188" s="362"/>
      <c r="X188" s="362"/>
    </row>
    <row r="189" spans="1:24" s="9" customFormat="1">
      <c r="A189" s="5"/>
      <c r="B189" s="6"/>
      <c r="C189" s="286"/>
      <c r="D189" s="362"/>
      <c r="E189" s="362"/>
      <c r="F189" s="362"/>
      <c r="G189" s="362"/>
      <c r="H189" s="362"/>
      <c r="I189" s="362"/>
      <c r="J189" s="362"/>
      <c r="K189" s="362"/>
      <c r="L189" s="362"/>
      <c r="M189" s="362"/>
      <c r="N189" s="362"/>
      <c r="O189" s="362"/>
      <c r="P189" s="362"/>
      <c r="Q189" s="362"/>
      <c r="R189" s="362"/>
      <c r="S189" s="362"/>
      <c r="T189" s="362"/>
      <c r="U189" s="362"/>
      <c r="V189" s="362"/>
      <c r="W189" s="362"/>
      <c r="X189" s="362"/>
    </row>
    <row r="190" spans="1:24" s="9" customFormat="1">
      <c r="A190" s="5"/>
      <c r="B190" s="6"/>
      <c r="C190" s="286"/>
      <c r="D190" s="362"/>
      <c r="E190" s="362"/>
      <c r="F190" s="362"/>
      <c r="G190" s="362"/>
      <c r="H190" s="362"/>
      <c r="I190" s="362"/>
      <c r="J190" s="362"/>
      <c r="K190" s="362"/>
      <c r="L190" s="362"/>
      <c r="M190" s="362"/>
      <c r="N190" s="362"/>
      <c r="O190" s="362"/>
      <c r="P190" s="362"/>
      <c r="Q190" s="362"/>
      <c r="R190" s="362"/>
      <c r="S190" s="362"/>
      <c r="T190" s="362"/>
      <c r="U190" s="362"/>
      <c r="V190" s="362"/>
      <c r="W190" s="362"/>
      <c r="X190" s="362"/>
    </row>
    <row r="191" spans="1:24" s="9" customFormat="1">
      <c r="A191" s="5"/>
      <c r="B191" s="6"/>
      <c r="C191" s="286"/>
      <c r="D191" s="362"/>
      <c r="E191" s="362"/>
      <c r="F191" s="362"/>
      <c r="G191" s="362"/>
      <c r="H191" s="362"/>
      <c r="I191" s="362"/>
      <c r="J191" s="362"/>
      <c r="K191" s="362"/>
      <c r="L191" s="362"/>
      <c r="M191" s="362"/>
      <c r="N191" s="362"/>
      <c r="O191" s="362"/>
      <c r="P191" s="362"/>
      <c r="Q191" s="362"/>
      <c r="R191" s="362"/>
      <c r="S191" s="362"/>
      <c r="T191" s="362"/>
      <c r="U191" s="362"/>
      <c r="V191" s="362"/>
      <c r="W191" s="362"/>
      <c r="X191" s="362"/>
    </row>
    <row r="192" spans="1:24" s="9" customFormat="1">
      <c r="A192" s="5"/>
      <c r="B192" s="6"/>
      <c r="C192" s="286"/>
      <c r="D192" s="362"/>
      <c r="E192" s="362"/>
      <c r="F192" s="362"/>
      <c r="G192" s="362"/>
      <c r="H192" s="362"/>
      <c r="I192" s="362"/>
      <c r="J192" s="362"/>
      <c r="K192" s="362"/>
      <c r="L192" s="362"/>
      <c r="M192" s="362"/>
      <c r="N192" s="362"/>
      <c r="O192" s="362"/>
      <c r="P192" s="362"/>
      <c r="Q192" s="362"/>
      <c r="R192" s="362"/>
      <c r="S192" s="362"/>
      <c r="T192" s="362"/>
      <c r="U192" s="362"/>
      <c r="V192" s="362"/>
      <c r="W192" s="362"/>
      <c r="X192" s="362"/>
    </row>
    <row r="193" spans="1:24" s="9" customFormat="1">
      <c r="A193" s="5"/>
      <c r="B193" s="6"/>
      <c r="C193" s="286"/>
      <c r="D193" s="362"/>
      <c r="E193" s="362"/>
      <c r="F193" s="362"/>
      <c r="G193" s="362"/>
      <c r="H193" s="362"/>
      <c r="I193" s="362"/>
      <c r="J193" s="362"/>
      <c r="K193" s="362"/>
      <c r="L193" s="362"/>
      <c r="M193" s="362"/>
      <c r="N193" s="362"/>
      <c r="O193" s="362"/>
      <c r="P193" s="362"/>
      <c r="Q193" s="362"/>
      <c r="R193" s="362"/>
      <c r="S193" s="362"/>
      <c r="T193" s="362"/>
      <c r="U193" s="362"/>
      <c r="V193" s="362"/>
      <c r="W193" s="362"/>
      <c r="X193" s="362"/>
    </row>
    <row r="194" spans="1:24" s="9" customFormat="1">
      <c r="A194" s="5"/>
      <c r="B194" s="6"/>
      <c r="C194" s="286"/>
      <c r="D194" s="362"/>
      <c r="E194" s="362"/>
      <c r="F194" s="362"/>
      <c r="G194" s="362"/>
      <c r="H194" s="362"/>
      <c r="I194" s="362"/>
      <c r="J194" s="362"/>
      <c r="K194" s="362"/>
      <c r="L194" s="362"/>
      <c r="M194" s="362"/>
      <c r="N194" s="362"/>
      <c r="O194" s="362"/>
      <c r="P194" s="362"/>
      <c r="Q194" s="362"/>
      <c r="R194" s="362"/>
      <c r="S194" s="362"/>
      <c r="T194" s="362"/>
      <c r="U194" s="362"/>
      <c r="V194" s="362"/>
      <c r="W194" s="362"/>
      <c r="X194" s="362"/>
    </row>
    <row r="195" spans="1:24" s="9" customFormat="1">
      <c r="A195" s="5"/>
      <c r="B195" s="6"/>
      <c r="C195" s="286"/>
      <c r="D195" s="362"/>
      <c r="E195" s="362"/>
      <c r="F195" s="362"/>
      <c r="G195" s="362"/>
      <c r="H195" s="362"/>
      <c r="I195" s="362"/>
      <c r="J195" s="362"/>
      <c r="K195" s="362"/>
      <c r="L195" s="362"/>
      <c r="M195" s="362"/>
      <c r="N195" s="362"/>
      <c r="O195" s="362"/>
      <c r="P195" s="362"/>
      <c r="Q195" s="362"/>
      <c r="R195" s="362"/>
      <c r="S195" s="362"/>
      <c r="T195" s="362"/>
      <c r="U195" s="362"/>
      <c r="V195" s="362"/>
      <c r="W195" s="362"/>
      <c r="X195" s="362"/>
    </row>
    <row r="196" spans="1:24" s="9" customFormat="1">
      <c r="A196" s="5"/>
      <c r="B196" s="6"/>
      <c r="C196" s="286"/>
      <c r="D196" s="362"/>
      <c r="E196" s="362"/>
      <c r="F196" s="362"/>
      <c r="G196" s="362"/>
      <c r="H196" s="362"/>
      <c r="I196" s="362"/>
      <c r="J196" s="362"/>
      <c r="K196" s="362"/>
      <c r="L196" s="362"/>
      <c r="M196" s="362"/>
      <c r="N196" s="362"/>
      <c r="O196" s="362"/>
      <c r="P196" s="362"/>
      <c r="Q196" s="362"/>
      <c r="R196" s="362"/>
      <c r="S196" s="362"/>
      <c r="T196" s="362"/>
      <c r="U196" s="362"/>
      <c r="V196" s="362"/>
      <c r="W196" s="362"/>
      <c r="X196" s="362"/>
    </row>
    <row r="197" spans="1:24" s="9" customFormat="1" ht="26.25" customHeight="1">
      <c r="A197" s="5"/>
      <c r="B197" s="7"/>
      <c r="C197" s="286"/>
      <c r="D197" s="362"/>
      <c r="E197" s="362"/>
      <c r="F197" s="362"/>
      <c r="G197" s="362"/>
      <c r="H197" s="362"/>
      <c r="I197" s="362"/>
      <c r="J197" s="362"/>
      <c r="K197" s="362"/>
      <c r="L197" s="362"/>
      <c r="M197" s="362"/>
      <c r="N197" s="362"/>
      <c r="O197" s="362"/>
      <c r="P197" s="362"/>
      <c r="Q197" s="362"/>
      <c r="R197" s="362"/>
      <c r="S197" s="362"/>
      <c r="T197" s="362"/>
      <c r="U197" s="362"/>
      <c r="V197" s="362"/>
      <c r="W197" s="362"/>
      <c r="X197" s="362"/>
    </row>
    <row r="198" spans="1:24" s="9" customFormat="1" ht="26.25" customHeight="1">
      <c r="A198" s="5"/>
      <c r="B198" s="7"/>
      <c r="C198" s="286"/>
      <c r="D198" s="362"/>
      <c r="E198" s="362"/>
      <c r="F198" s="362"/>
      <c r="G198" s="362"/>
      <c r="H198" s="362"/>
      <c r="I198" s="362"/>
      <c r="J198" s="362"/>
      <c r="K198" s="362"/>
      <c r="L198" s="362"/>
      <c r="M198" s="362"/>
      <c r="N198" s="362"/>
      <c r="O198" s="362"/>
      <c r="P198" s="362"/>
      <c r="Q198" s="362"/>
      <c r="R198" s="362"/>
      <c r="S198" s="362"/>
      <c r="T198" s="362"/>
      <c r="U198" s="362"/>
      <c r="V198" s="362"/>
      <c r="W198" s="362"/>
      <c r="X198" s="362"/>
    </row>
    <row r="199" spans="1:24" s="9" customFormat="1" ht="26.25" customHeight="1">
      <c r="A199" s="5"/>
      <c r="B199" s="7"/>
      <c r="C199" s="286"/>
      <c r="D199" s="362"/>
      <c r="E199" s="362"/>
      <c r="F199" s="362"/>
      <c r="G199" s="362"/>
      <c r="H199" s="362"/>
      <c r="I199" s="362"/>
      <c r="J199" s="362"/>
      <c r="K199" s="362"/>
      <c r="L199" s="362"/>
      <c r="M199" s="362"/>
      <c r="N199" s="362"/>
      <c r="O199" s="362"/>
      <c r="P199" s="362"/>
      <c r="Q199" s="362"/>
      <c r="R199" s="362"/>
      <c r="S199" s="362"/>
      <c r="T199" s="362"/>
      <c r="U199" s="362"/>
      <c r="V199" s="362"/>
      <c r="W199" s="362"/>
      <c r="X199" s="362"/>
    </row>
    <row r="200" spans="1:24" s="9" customFormat="1" ht="26.25" customHeight="1">
      <c r="A200" s="5"/>
      <c r="B200" s="7"/>
      <c r="C200" s="286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  <c r="U200" s="362"/>
      <c r="V200" s="362"/>
      <c r="W200" s="362"/>
      <c r="X200" s="362"/>
    </row>
    <row r="201" spans="1:24" s="9" customFormat="1" ht="26.25" customHeight="1">
      <c r="A201" s="5"/>
      <c r="B201" s="7"/>
      <c r="C201" s="286"/>
      <c r="D201" s="362"/>
      <c r="E201" s="362"/>
      <c r="F201" s="362"/>
      <c r="G201" s="362"/>
      <c r="H201" s="362"/>
      <c r="I201" s="362"/>
      <c r="J201" s="362"/>
      <c r="K201" s="362"/>
      <c r="L201" s="362"/>
      <c r="M201" s="362"/>
      <c r="N201" s="362"/>
      <c r="O201" s="362"/>
      <c r="P201" s="362"/>
      <c r="Q201" s="362"/>
      <c r="R201" s="362"/>
      <c r="S201" s="362"/>
      <c r="T201" s="362"/>
      <c r="U201" s="362"/>
      <c r="V201" s="362"/>
      <c r="W201" s="362"/>
      <c r="X201" s="362"/>
    </row>
    <row r="202" spans="1:24" s="9" customFormat="1" ht="26.25" customHeight="1">
      <c r="A202" s="5"/>
      <c r="B202" s="7"/>
      <c r="C202" s="286"/>
      <c r="D202" s="362"/>
      <c r="E202" s="362"/>
      <c r="F202" s="362"/>
      <c r="G202" s="362"/>
      <c r="H202" s="362"/>
      <c r="I202" s="362"/>
      <c r="J202" s="362"/>
      <c r="K202" s="362"/>
      <c r="L202" s="362"/>
      <c r="M202" s="362"/>
      <c r="N202" s="362"/>
      <c r="O202" s="362"/>
      <c r="P202" s="362"/>
      <c r="Q202" s="362"/>
      <c r="R202" s="362"/>
      <c r="S202" s="362"/>
      <c r="T202" s="362"/>
      <c r="U202" s="362"/>
      <c r="V202" s="362"/>
      <c r="W202" s="362"/>
      <c r="X202" s="362"/>
    </row>
    <row r="203" spans="1:24" s="9" customFormat="1" ht="26.25" customHeight="1">
      <c r="A203" s="5"/>
      <c r="B203" s="7"/>
      <c r="C203" s="286"/>
      <c r="D203" s="362"/>
      <c r="E203" s="362"/>
      <c r="F203" s="362"/>
      <c r="G203" s="362"/>
      <c r="H203" s="362"/>
      <c r="I203" s="362"/>
      <c r="J203" s="362"/>
      <c r="K203" s="362"/>
      <c r="L203" s="362"/>
      <c r="M203" s="362"/>
      <c r="N203" s="362"/>
      <c r="O203" s="362"/>
      <c r="P203" s="362"/>
      <c r="Q203" s="362"/>
      <c r="R203" s="362"/>
      <c r="S203" s="362"/>
      <c r="T203" s="362"/>
      <c r="U203" s="362"/>
      <c r="V203" s="362"/>
      <c r="W203" s="362"/>
      <c r="X203" s="362"/>
    </row>
    <row r="204" spans="1:24" s="9" customFormat="1" ht="26.25" customHeight="1">
      <c r="A204" s="5"/>
      <c r="B204" s="7"/>
      <c r="C204" s="286"/>
      <c r="D204" s="362"/>
      <c r="E204" s="362"/>
      <c r="F204" s="362"/>
      <c r="G204" s="362"/>
      <c r="H204" s="362"/>
      <c r="I204" s="362"/>
      <c r="J204" s="362"/>
      <c r="K204" s="362"/>
      <c r="L204" s="362"/>
      <c r="M204" s="362"/>
      <c r="N204" s="362"/>
      <c r="O204" s="362"/>
      <c r="P204" s="362"/>
      <c r="Q204" s="362"/>
      <c r="R204" s="362"/>
      <c r="S204" s="362"/>
      <c r="T204" s="362"/>
      <c r="U204" s="362"/>
      <c r="V204" s="362"/>
      <c r="W204" s="362"/>
      <c r="X204" s="362"/>
    </row>
    <row r="205" spans="1:24" s="9" customFormat="1" ht="26.25" customHeight="1">
      <c r="A205" s="5"/>
      <c r="B205" s="7"/>
      <c r="C205" s="286"/>
      <c r="D205" s="362"/>
      <c r="E205" s="362"/>
      <c r="F205" s="362"/>
      <c r="G205" s="362"/>
      <c r="H205" s="362"/>
      <c r="I205" s="362"/>
      <c r="J205" s="362"/>
      <c r="K205" s="362"/>
      <c r="L205" s="362"/>
      <c r="M205" s="362"/>
      <c r="N205" s="362"/>
      <c r="O205" s="362"/>
      <c r="P205" s="362"/>
      <c r="Q205" s="362"/>
      <c r="R205" s="362"/>
      <c r="S205" s="362"/>
      <c r="T205" s="362"/>
      <c r="U205" s="362"/>
      <c r="V205" s="362"/>
      <c r="W205" s="362"/>
      <c r="X205" s="362"/>
    </row>
    <row r="206" spans="1:24" s="9" customFormat="1" ht="26.25" customHeight="1">
      <c r="A206" s="5"/>
      <c r="B206" s="7"/>
      <c r="C206" s="286"/>
      <c r="D206" s="362"/>
      <c r="E206" s="362"/>
      <c r="F206" s="362"/>
      <c r="G206" s="362"/>
      <c r="H206" s="362"/>
      <c r="I206" s="362"/>
      <c r="J206" s="362"/>
      <c r="K206" s="362"/>
      <c r="L206" s="362"/>
      <c r="M206" s="362"/>
      <c r="N206" s="362"/>
      <c r="O206" s="362"/>
      <c r="P206" s="362"/>
      <c r="Q206" s="362"/>
      <c r="R206" s="362"/>
      <c r="S206" s="362"/>
      <c r="T206" s="362"/>
      <c r="U206" s="362"/>
      <c r="V206" s="362"/>
      <c r="W206" s="362"/>
      <c r="X206" s="362"/>
    </row>
    <row r="207" spans="1:24" s="9" customFormat="1" ht="34.5" customHeight="1">
      <c r="A207" s="362"/>
      <c r="B207" s="362"/>
      <c r="C207" s="287"/>
      <c r="D207" s="362"/>
      <c r="E207" s="362"/>
      <c r="F207" s="362"/>
      <c r="G207" s="362"/>
      <c r="H207" s="362"/>
      <c r="I207" s="362"/>
      <c r="J207" s="362"/>
      <c r="K207" s="362"/>
      <c r="L207" s="362"/>
      <c r="M207" s="362"/>
      <c r="N207" s="362"/>
      <c r="O207" s="362"/>
      <c r="P207" s="362"/>
      <c r="Q207" s="362"/>
      <c r="R207" s="362"/>
      <c r="S207" s="362"/>
      <c r="T207" s="362"/>
      <c r="U207" s="362"/>
      <c r="V207" s="362"/>
      <c r="W207" s="362"/>
      <c r="X207" s="362"/>
    </row>
  </sheetData>
  <mergeCells count="5">
    <mergeCell ref="A1:X1"/>
    <mergeCell ref="A2:A3"/>
    <mergeCell ref="D2:D3"/>
    <mergeCell ref="E2:N2"/>
    <mergeCell ref="O2:X2"/>
  </mergeCells>
  <printOptions horizontalCentered="1"/>
  <pageMargins left="0.11811023622047245" right="0.11811023622047245" top="0.55118110236220474" bottom="0.15748031496062992" header="0.11811023622047245" footer="0.11811023622047245"/>
  <pageSetup paperSize="5" scale="95" orientation="landscape" r:id="rId1"/>
  <headerFooter>
    <oddHeader>&amp;R&amp;P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Y207"/>
  <sheetViews>
    <sheetView showWhiteSpace="0" view="pageBreakPreview" zoomScale="115" zoomScaleNormal="85" zoomScaleSheetLayoutView="115" zoomScalePageLayoutView="130" workbookViewId="0">
      <pane xSplit="2" ySplit="3" topLeftCell="C175" activePane="bottomRight" state="frozen"/>
      <selection pane="topRight" activeCell="C1" sqref="C1"/>
      <selection pane="bottomLeft" activeCell="A4" sqref="A4"/>
      <selection pane="bottomRight" activeCell="B19" sqref="B19"/>
    </sheetView>
  </sheetViews>
  <sheetFormatPr defaultRowHeight="15.75"/>
  <cols>
    <col min="1" max="1" width="7.25" style="4" customWidth="1"/>
    <col min="2" max="2" width="31.5" style="4" customWidth="1"/>
    <col min="3" max="3" width="7" style="142" customWidth="1"/>
    <col min="4" max="4" width="6.75" style="4" customWidth="1"/>
    <col min="5" max="5" width="6.875" style="4" customWidth="1"/>
    <col min="6" max="6" width="7" style="4" customWidth="1"/>
    <col min="7" max="7" width="6.75" style="4" customWidth="1"/>
    <col min="8" max="8" width="6.375" style="4" customWidth="1"/>
    <col min="9" max="9" width="6.25" style="4" customWidth="1"/>
    <col min="10" max="10" width="6" style="4" customWidth="1"/>
    <col min="11" max="11" width="6.25" style="4" customWidth="1"/>
    <col min="12" max="12" width="6.75" style="4" customWidth="1"/>
    <col min="13" max="13" width="6" style="4" customWidth="1"/>
    <col min="14" max="14" width="6.75" style="4" customWidth="1"/>
    <col min="15" max="15" width="5.625" style="4" customWidth="1"/>
    <col min="16" max="16" width="5.375" style="4" customWidth="1"/>
    <col min="17" max="17" width="5.25" style="4" customWidth="1"/>
    <col min="18" max="18" width="5.125" style="4" customWidth="1"/>
    <col min="19" max="19" width="5.875" style="4" customWidth="1"/>
    <col min="20" max="21" width="5.625" style="4" customWidth="1"/>
    <col min="22" max="22" width="5.25" style="4" customWidth="1"/>
    <col min="23" max="23" width="5" style="4" customWidth="1"/>
    <col min="24" max="24" width="5.75" style="4" customWidth="1"/>
    <col min="25" max="16384" width="9" style="1"/>
  </cols>
  <sheetData>
    <row r="1" spans="1:24" ht="18.75">
      <c r="A1" s="423" t="s">
        <v>481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</row>
    <row r="2" spans="1:24">
      <c r="A2" s="424" t="s">
        <v>0</v>
      </c>
      <c r="B2" s="344" t="s">
        <v>1</v>
      </c>
      <c r="C2" s="345" t="s">
        <v>201</v>
      </c>
      <c r="D2" s="426" t="s">
        <v>202</v>
      </c>
      <c r="E2" s="428" t="s">
        <v>3</v>
      </c>
      <c r="F2" s="429"/>
      <c r="G2" s="429"/>
      <c r="H2" s="429"/>
      <c r="I2" s="429"/>
      <c r="J2" s="429"/>
      <c r="K2" s="429"/>
      <c r="L2" s="429"/>
      <c r="M2" s="429"/>
      <c r="N2" s="429"/>
      <c r="O2" s="428" t="s">
        <v>15</v>
      </c>
      <c r="P2" s="429"/>
      <c r="Q2" s="429"/>
      <c r="R2" s="429"/>
      <c r="S2" s="429"/>
      <c r="T2" s="429"/>
      <c r="U2" s="429"/>
      <c r="V2" s="429"/>
      <c r="W2" s="429"/>
      <c r="X2" s="430"/>
    </row>
    <row r="3" spans="1:24" ht="34.5" customHeight="1">
      <c r="A3" s="425"/>
      <c r="B3" s="356"/>
      <c r="C3" s="357"/>
      <c r="D3" s="427"/>
      <c r="E3" s="358" t="s">
        <v>12</v>
      </c>
      <c r="F3" s="358" t="s">
        <v>2</v>
      </c>
      <c r="G3" s="358" t="s">
        <v>10</v>
      </c>
      <c r="H3" s="358" t="s">
        <v>4</v>
      </c>
      <c r="I3" s="358" t="s">
        <v>5</v>
      </c>
      <c r="J3" s="358" t="s">
        <v>6</v>
      </c>
      <c r="K3" s="358" t="s">
        <v>7</v>
      </c>
      <c r="L3" s="358" t="s">
        <v>8</v>
      </c>
      <c r="M3" s="358" t="s">
        <v>9</v>
      </c>
      <c r="N3" s="358" t="s">
        <v>11</v>
      </c>
      <c r="O3" s="358" t="s">
        <v>13</v>
      </c>
      <c r="P3" s="358" t="s">
        <v>14</v>
      </c>
      <c r="Q3" s="358" t="s">
        <v>10</v>
      </c>
      <c r="R3" s="358" t="s">
        <v>4</v>
      </c>
      <c r="S3" s="358" t="s">
        <v>5</v>
      </c>
      <c r="T3" s="358" t="s">
        <v>6</v>
      </c>
      <c r="U3" s="358" t="s">
        <v>7</v>
      </c>
      <c r="V3" s="358" t="s">
        <v>8</v>
      </c>
      <c r="W3" s="358" t="s">
        <v>9</v>
      </c>
      <c r="X3" s="359" t="s">
        <v>11</v>
      </c>
    </row>
    <row r="4" spans="1:24" ht="56.25">
      <c r="A4" s="77" t="s">
        <v>19</v>
      </c>
      <c r="B4" s="46" t="s">
        <v>17</v>
      </c>
      <c r="C4" s="49" t="s">
        <v>18</v>
      </c>
      <c r="D4" s="105" t="s">
        <v>74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78"/>
    </row>
    <row r="5" spans="1:24" ht="21" customHeight="1">
      <c r="A5" s="60"/>
      <c r="B5" s="14" t="s">
        <v>267</v>
      </c>
      <c r="C5" s="95" t="s">
        <v>16</v>
      </c>
      <c r="D5" s="13" t="s">
        <v>294</v>
      </c>
      <c r="E5" s="227" t="s">
        <v>485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61"/>
    </row>
    <row r="6" spans="1:24" ht="20.25" customHeight="1">
      <c r="A6" s="60"/>
      <c r="B6" s="14" t="s">
        <v>268</v>
      </c>
      <c r="C6" s="95" t="s">
        <v>16</v>
      </c>
      <c r="D6" s="13" t="s">
        <v>294</v>
      </c>
      <c r="E6" s="227" t="s">
        <v>483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61"/>
    </row>
    <row r="7" spans="1:24" ht="17.25" customHeight="1">
      <c r="A7" s="60"/>
      <c r="B7" s="14" t="s">
        <v>269</v>
      </c>
      <c r="C7" s="95" t="s">
        <v>16</v>
      </c>
      <c r="D7" s="13" t="s">
        <v>294</v>
      </c>
      <c r="E7" s="227" t="s">
        <v>484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61"/>
    </row>
    <row r="8" spans="1:24" ht="51" customHeight="1">
      <c r="A8" s="62" t="s">
        <v>20</v>
      </c>
      <c r="B8" s="16" t="s">
        <v>200</v>
      </c>
      <c r="C8" s="96" t="s">
        <v>27</v>
      </c>
      <c r="D8" s="121">
        <f>D10*100/D9</f>
        <v>93.589010365404903</v>
      </c>
      <c r="E8" s="121">
        <f t="shared" ref="E8:X8" si="0">E10*100/E9</f>
        <v>80.952723609412104</v>
      </c>
      <c r="F8" s="121">
        <f t="shared" si="0"/>
        <v>92.798870411044874</v>
      </c>
      <c r="G8" s="121">
        <f t="shared" si="0"/>
        <v>93.940976756333242</v>
      </c>
      <c r="H8" s="121">
        <f t="shared" si="0"/>
        <v>89.08623510165927</v>
      </c>
      <c r="I8" s="121">
        <f t="shared" si="0"/>
        <v>96.999680817108199</v>
      </c>
      <c r="J8" s="121">
        <f t="shared" si="0"/>
        <v>86.280991735537185</v>
      </c>
      <c r="K8" s="121">
        <f t="shared" si="0"/>
        <v>90.63155886281244</v>
      </c>
      <c r="L8" s="121">
        <f t="shared" si="0"/>
        <v>88.583441138421733</v>
      </c>
      <c r="M8" s="121">
        <f t="shared" si="0"/>
        <v>83.778135048231505</v>
      </c>
      <c r="N8" s="121">
        <f t="shared" si="0"/>
        <v>85.322834645669289</v>
      </c>
      <c r="O8" s="121">
        <f t="shared" si="0"/>
        <v>93.862954386637981</v>
      </c>
      <c r="P8" s="121">
        <f t="shared" si="0"/>
        <v>94.882747648035419</v>
      </c>
      <c r="Q8" s="121">
        <f t="shared" si="0"/>
        <v>94.894615956225095</v>
      </c>
      <c r="R8" s="121">
        <f t="shared" si="0"/>
        <v>95.454069341154295</v>
      </c>
      <c r="S8" s="121">
        <f t="shared" si="0"/>
        <v>96.282759157010659</v>
      </c>
      <c r="T8" s="121">
        <f t="shared" si="0"/>
        <v>93.551094980618714</v>
      </c>
      <c r="U8" s="121">
        <f t="shared" si="0"/>
        <v>100</v>
      </c>
      <c r="V8" s="121">
        <f t="shared" si="0"/>
        <v>90.877900010892063</v>
      </c>
      <c r="W8" s="121">
        <f t="shared" si="0"/>
        <v>88.951807706015131</v>
      </c>
      <c r="X8" s="325">
        <f t="shared" si="0"/>
        <v>95.023636456056522</v>
      </c>
    </row>
    <row r="9" spans="1:24" ht="21.75" customHeight="1">
      <c r="A9" s="60" t="s">
        <v>23</v>
      </c>
      <c r="B9" s="14" t="s">
        <v>21</v>
      </c>
      <c r="C9" s="276"/>
      <c r="D9" s="120">
        <f>SUM(E9:X9)</f>
        <v>451116</v>
      </c>
      <c r="E9" s="119">
        <v>13897</v>
      </c>
      <c r="F9" s="119">
        <v>6374</v>
      </c>
      <c r="G9" s="119">
        <v>3829</v>
      </c>
      <c r="H9" s="119">
        <v>4279</v>
      </c>
      <c r="I9" s="119">
        <v>6266</v>
      </c>
      <c r="J9" s="119">
        <v>4235</v>
      </c>
      <c r="K9" s="119">
        <v>5241</v>
      </c>
      <c r="L9" s="119">
        <v>6184</v>
      </c>
      <c r="M9" s="119">
        <v>6220</v>
      </c>
      <c r="N9" s="119">
        <v>6350</v>
      </c>
      <c r="O9" s="119">
        <v>72983</v>
      </c>
      <c r="P9" s="119">
        <v>57824</v>
      </c>
      <c r="Q9" s="119">
        <v>59212</v>
      </c>
      <c r="R9" s="119">
        <v>38188</v>
      </c>
      <c r="S9" s="119">
        <v>25718</v>
      </c>
      <c r="T9" s="119">
        <v>40503</v>
      </c>
      <c r="U9" s="119">
        <v>30525</v>
      </c>
      <c r="V9" s="119">
        <v>18362</v>
      </c>
      <c r="W9" s="119">
        <v>25253</v>
      </c>
      <c r="X9" s="124">
        <v>19673</v>
      </c>
    </row>
    <row r="10" spans="1:24" ht="34.5" customHeight="1">
      <c r="A10" s="60" t="s">
        <v>24</v>
      </c>
      <c r="B10" s="14" t="s">
        <v>22</v>
      </c>
      <c r="C10" s="276"/>
      <c r="D10" s="289">
        <f>SUM(E10:X10)</f>
        <v>422195</v>
      </c>
      <c r="E10" s="119">
        <v>11250</v>
      </c>
      <c r="F10" s="119">
        <v>5915</v>
      </c>
      <c r="G10" s="119">
        <v>3597</v>
      </c>
      <c r="H10" s="119">
        <v>3812</v>
      </c>
      <c r="I10" s="119">
        <v>6078</v>
      </c>
      <c r="J10" s="119">
        <v>3654</v>
      </c>
      <c r="K10" s="119">
        <v>4750</v>
      </c>
      <c r="L10" s="119">
        <v>5478</v>
      </c>
      <c r="M10" s="119">
        <v>5211</v>
      </c>
      <c r="N10" s="119">
        <v>5418</v>
      </c>
      <c r="O10" s="119">
        <v>68504</v>
      </c>
      <c r="P10" s="119">
        <v>54865</v>
      </c>
      <c r="Q10" s="119">
        <v>56189</v>
      </c>
      <c r="R10" s="119">
        <v>36452</v>
      </c>
      <c r="S10" s="119">
        <v>24762</v>
      </c>
      <c r="T10" s="119">
        <v>37891</v>
      </c>
      <c r="U10" s="119">
        <v>30525</v>
      </c>
      <c r="V10" s="119">
        <v>16687</v>
      </c>
      <c r="W10" s="119">
        <v>22463</v>
      </c>
      <c r="X10" s="124">
        <v>18694</v>
      </c>
    </row>
    <row r="11" spans="1:24" ht="63">
      <c r="A11" s="62" t="s">
        <v>25</v>
      </c>
      <c r="B11" s="16" t="s">
        <v>26</v>
      </c>
      <c r="C11" s="96" t="s">
        <v>273</v>
      </c>
      <c r="D11" s="9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63"/>
    </row>
    <row r="12" spans="1:24" ht="31.5">
      <c r="A12" s="60" t="s">
        <v>23</v>
      </c>
      <c r="B12" s="14" t="s">
        <v>29</v>
      </c>
      <c r="C12" s="276"/>
      <c r="D12" s="95">
        <f>SUM(E12:X12)</f>
        <v>184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13">
        <v>29</v>
      </c>
      <c r="P12" s="13">
        <v>25</v>
      </c>
      <c r="Q12" s="13">
        <v>22</v>
      </c>
      <c r="R12" s="13">
        <v>20</v>
      </c>
      <c r="S12" s="13">
        <v>16</v>
      </c>
      <c r="T12" s="13">
        <v>17</v>
      </c>
      <c r="U12" s="13">
        <v>14</v>
      </c>
      <c r="V12" s="13">
        <v>9</v>
      </c>
      <c r="W12" s="13">
        <v>13</v>
      </c>
      <c r="X12" s="61">
        <v>9</v>
      </c>
    </row>
    <row r="13" spans="1:24" ht="63">
      <c r="A13" s="60" t="s">
        <v>24</v>
      </c>
      <c r="B13" s="14" t="s">
        <v>28</v>
      </c>
      <c r="C13" s="276"/>
      <c r="D13" s="95">
        <f>SUM(E13:X13)</f>
        <v>184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13">
        <v>29</v>
      </c>
      <c r="P13" s="13">
        <v>25</v>
      </c>
      <c r="Q13" s="13">
        <v>22</v>
      </c>
      <c r="R13" s="13">
        <v>20</v>
      </c>
      <c r="S13" s="13">
        <v>16</v>
      </c>
      <c r="T13" s="13">
        <v>17</v>
      </c>
      <c r="U13" s="13">
        <v>14</v>
      </c>
      <c r="V13" s="13">
        <v>9</v>
      </c>
      <c r="W13" s="13">
        <v>13</v>
      </c>
      <c r="X13" s="61">
        <v>9</v>
      </c>
    </row>
    <row r="14" spans="1:24" ht="47.25">
      <c r="A14" s="62" t="s">
        <v>31</v>
      </c>
      <c r="B14" s="16" t="s">
        <v>32</v>
      </c>
      <c r="C14" s="96" t="s">
        <v>34</v>
      </c>
      <c r="D14" s="121">
        <f>D17*100/D15</f>
        <v>0.94467443201791057</v>
      </c>
      <c r="E14" s="121">
        <f t="shared" ref="E14:N14" si="1">E17*100/E15</f>
        <v>0.45572609208972847</v>
      </c>
      <c r="F14" s="121">
        <f t="shared" si="1"/>
        <v>0.4385428496549314</v>
      </c>
      <c r="G14" s="121">
        <f t="shared" si="1"/>
        <v>0.66328812043523622</v>
      </c>
      <c r="H14" s="121">
        <f t="shared" si="1"/>
        <v>0.96506808762581409</v>
      </c>
      <c r="I14" s="121">
        <f t="shared" si="1"/>
        <v>0.93855286378950742</v>
      </c>
      <c r="J14" s="121">
        <f t="shared" si="1"/>
        <v>3.1569635649914303</v>
      </c>
      <c r="K14" s="121">
        <f t="shared" si="1"/>
        <v>0.58964143426294824</v>
      </c>
      <c r="L14" s="121">
        <f t="shared" si="1"/>
        <v>2.1753121379842963</v>
      </c>
      <c r="M14" s="121">
        <f t="shared" si="1"/>
        <v>1.8312985571587126</v>
      </c>
      <c r="N14" s="121">
        <f t="shared" si="1"/>
        <v>1.2367309079666082</v>
      </c>
      <c r="O14" s="15"/>
      <c r="P14" s="15"/>
      <c r="Q14" s="15"/>
      <c r="R14" s="15"/>
      <c r="S14" s="15"/>
      <c r="T14" s="15"/>
      <c r="U14" s="15"/>
      <c r="V14" s="15"/>
      <c r="W14" s="15"/>
      <c r="X14" s="63"/>
    </row>
    <row r="15" spans="1:24" ht="18" customHeight="1">
      <c r="A15" s="60" t="s">
        <v>23</v>
      </c>
      <c r="B15" s="14" t="s">
        <v>33</v>
      </c>
      <c r="C15" s="96"/>
      <c r="D15" s="120">
        <f>SUM(E15:N15)</f>
        <v>293011</v>
      </c>
      <c r="E15" s="119">
        <v>42350</v>
      </c>
      <c r="F15" s="119">
        <v>57235</v>
      </c>
      <c r="G15" s="119">
        <v>53672</v>
      </c>
      <c r="H15" s="119">
        <v>33780</v>
      </c>
      <c r="I15" s="119">
        <v>24932</v>
      </c>
      <c r="J15" s="119">
        <v>18087</v>
      </c>
      <c r="K15" s="119">
        <v>25100</v>
      </c>
      <c r="L15" s="119">
        <v>15538</v>
      </c>
      <c r="M15" s="119">
        <v>12614</v>
      </c>
      <c r="N15" s="119">
        <v>9703</v>
      </c>
      <c r="O15" s="288" t="s">
        <v>437</v>
      </c>
      <c r="P15" s="13"/>
      <c r="Q15" s="13"/>
      <c r="R15" s="13"/>
      <c r="S15" s="13"/>
      <c r="T15" s="13"/>
      <c r="U15" s="13"/>
      <c r="V15" s="13"/>
      <c r="W15" s="13"/>
      <c r="X15" s="61"/>
    </row>
    <row r="16" spans="1:24" ht="18" customHeight="1">
      <c r="A16" s="60" t="s">
        <v>23</v>
      </c>
      <c r="B16" s="14" t="s">
        <v>36</v>
      </c>
      <c r="C16" s="96"/>
      <c r="D16" s="120">
        <f>SUM(E16:N16)</f>
        <v>27585</v>
      </c>
      <c r="E16" s="119">
        <v>7476</v>
      </c>
      <c r="F16" s="119">
        <v>3378</v>
      </c>
      <c r="G16" s="119">
        <v>3533</v>
      </c>
      <c r="H16" s="119">
        <v>3126</v>
      </c>
      <c r="I16" s="119">
        <v>2951</v>
      </c>
      <c r="J16" s="119">
        <v>1828</v>
      </c>
      <c r="K16" s="119">
        <v>1900</v>
      </c>
      <c r="L16" s="119">
        <v>1019</v>
      </c>
      <c r="M16" s="119">
        <v>1345</v>
      </c>
      <c r="N16" s="119">
        <v>1029</v>
      </c>
      <c r="O16" s="13"/>
      <c r="P16" s="13"/>
      <c r="Q16" s="13"/>
      <c r="R16" s="13"/>
      <c r="S16" s="13"/>
      <c r="T16" s="13"/>
      <c r="U16" s="13"/>
      <c r="V16" s="13"/>
      <c r="W16" s="13"/>
      <c r="X16" s="61"/>
    </row>
    <row r="17" spans="1:24" ht="18" customHeight="1">
      <c r="A17" s="64" t="s">
        <v>24</v>
      </c>
      <c r="B17" s="40" t="s">
        <v>35</v>
      </c>
      <c r="C17" s="309"/>
      <c r="D17" s="305">
        <f>SUM(E17:N17)</f>
        <v>2768</v>
      </c>
      <c r="E17" s="273">
        <v>193</v>
      </c>
      <c r="F17" s="273">
        <v>251</v>
      </c>
      <c r="G17" s="273">
        <v>356</v>
      </c>
      <c r="H17" s="273">
        <v>326</v>
      </c>
      <c r="I17" s="273">
        <v>234</v>
      </c>
      <c r="J17" s="273">
        <v>571</v>
      </c>
      <c r="K17" s="273">
        <v>148</v>
      </c>
      <c r="L17" s="273">
        <v>338</v>
      </c>
      <c r="M17" s="273">
        <v>231</v>
      </c>
      <c r="N17" s="273">
        <v>120</v>
      </c>
      <c r="O17" s="39"/>
      <c r="P17" s="39"/>
      <c r="Q17" s="39"/>
      <c r="R17" s="39"/>
      <c r="S17" s="39"/>
      <c r="T17" s="39"/>
      <c r="U17" s="39"/>
      <c r="V17" s="39"/>
      <c r="W17" s="39"/>
      <c r="X17" s="65"/>
    </row>
    <row r="18" spans="1:24" ht="47.25">
      <c r="A18" s="66" t="s">
        <v>37</v>
      </c>
      <c r="B18" s="36" t="s">
        <v>39</v>
      </c>
      <c r="C18" s="277" t="s">
        <v>436</v>
      </c>
      <c r="D18" s="302" t="s">
        <v>447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67"/>
    </row>
    <row r="19" spans="1:24" ht="19.5" customHeight="1">
      <c r="A19" s="60" t="s">
        <v>23</v>
      </c>
      <c r="B19" s="14" t="s">
        <v>429</v>
      </c>
      <c r="C19" s="99" t="s">
        <v>433</v>
      </c>
      <c r="D19" s="126">
        <v>1216.330559864617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288" t="s">
        <v>435</v>
      </c>
      <c r="P19" s="119"/>
      <c r="Q19" s="119"/>
      <c r="R19" s="119"/>
      <c r="S19" s="119"/>
      <c r="T19" s="119"/>
      <c r="U19" s="119"/>
      <c r="V19" s="119"/>
      <c r="W19" s="119"/>
      <c r="X19" s="124"/>
    </row>
    <row r="20" spans="1:24" ht="19.5" customHeight="1">
      <c r="A20" s="60" t="s">
        <v>24</v>
      </c>
      <c r="B20" s="14" t="s">
        <v>431</v>
      </c>
      <c r="C20" s="99" t="s">
        <v>504</v>
      </c>
      <c r="D20" s="126">
        <f>D22*100000/D21</f>
        <v>659.45440974194548</v>
      </c>
      <c r="E20" s="126">
        <f t="shared" ref="E20:N20" si="2">E22*100000/E21</f>
        <v>914.66311888244798</v>
      </c>
      <c r="F20" s="126">
        <f t="shared" si="2"/>
        <v>673.5128850997869</v>
      </c>
      <c r="G20" s="126">
        <f t="shared" si="2"/>
        <v>469.88257021679971</v>
      </c>
      <c r="H20" s="126">
        <f t="shared" si="2"/>
        <v>471.15047115047116</v>
      </c>
      <c r="I20" s="126">
        <f t="shared" si="2"/>
        <v>542.03406208479282</v>
      </c>
      <c r="J20" s="126">
        <f t="shared" si="2"/>
        <v>492.24250732132845</v>
      </c>
      <c r="K20" s="126">
        <f t="shared" si="2"/>
        <v>743.75326381086518</v>
      </c>
      <c r="L20" s="126">
        <f t="shared" si="2"/>
        <v>1018.8877689644595</v>
      </c>
      <c r="M20" s="126">
        <f t="shared" si="2"/>
        <v>782.2590914879296</v>
      </c>
      <c r="N20" s="126">
        <f t="shared" si="2"/>
        <v>348.25766896753072</v>
      </c>
      <c r="O20" s="288" t="s">
        <v>441</v>
      </c>
      <c r="P20" s="119"/>
      <c r="Q20" s="119"/>
      <c r="R20" s="119"/>
      <c r="S20" s="119"/>
      <c r="T20" s="119"/>
      <c r="U20" s="119"/>
      <c r="V20" s="119"/>
      <c r="W20" s="119"/>
      <c r="X20" s="124"/>
    </row>
    <row r="21" spans="1:24">
      <c r="A21" s="60"/>
      <c r="B21" s="19" t="s">
        <v>41</v>
      </c>
      <c r="C21" s="278"/>
      <c r="D21" s="120">
        <f>SUM(E21:N21)</f>
        <v>852068</v>
      </c>
      <c r="E21" s="119">
        <v>168368</v>
      </c>
      <c r="F21" s="119">
        <v>129025</v>
      </c>
      <c r="G21" s="119">
        <v>122371</v>
      </c>
      <c r="H21" s="119">
        <v>74074</v>
      </c>
      <c r="I21" s="119">
        <v>66232</v>
      </c>
      <c r="J21" s="119">
        <v>80245</v>
      </c>
      <c r="K21" s="119">
        <v>63193</v>
      </c>
      <c r="L21" s="119">
        <v>45638</v>
      </c>
      <c r="M21" s="119">
        <v>54969</v>
      </c>
      <c r="N21" s="119">
        <v>47953</v>
      </c>
      <c r="O21" s="119"/>
      <c r="P21" s="119"/>
      <c r="Q21" s="119"/>
      <c r="R21" s="119"/>
      <c r="S21" s="119"/>
      <c r="T21" s="119"/>
      <c r="U21" s="119"/>
      <c r="V21" s="119"/>
      <c r="W21" s="119"/>
      <c r="X21" s="124"/>
    </row>
    <row r="22" spans="1:24">
      <c r="A22" s="60"/>
      <c r="B22" s="19" t="s">
        <v>430</v>
      </c>
      <c r="C22" s="351" t="s">
        <v>505</v>
      </c>
      <c r="D22" s="120">
        <f>SUM(E22:N22)</f>
        <v>5619</v>
      </c>
      <c r="E22" s="119">
        <v>1540</v>
      </c>
      <c r="F22" s="119">
        <v>869</v>
      </c>
      <c r="G22" s="119">
        <v>575</v>
      </c>
      <c r="H22" s="119">
        <v>349</v>
      </c>
      <c r="I22" s="119">
        <v>359</v>
      </c>
      <c r="J22" s="119">
        <v>395</v>
      </c>
      <c r="K22" s="119">
        <v>470</v>
      </c>
      <c r="L22" s="119">
        <v>465</v>
      </c>
      <c r="M22" s="119">
        <v>430</v>
      </c>
      <c r="N22" s="119">
        <v>167</v>
      </c>
      <c r="O22" s="119"/>
      <c r="P22" s="119"/>
      <c r="Q22" s="119"/>
      <c r="R22" s="119"/>
      <c r="S22" s="119"/>
      <c r="T22" s="119"/>
      <c r="U22" s="119"/>
      <c r="V22" s="119"/>
      <c r="W22" s="119"/>
      <c r="X22" s="124"/>
    </row>
    <row r="23" spans="1:24" ht="47.25">
      <c r="A23" s="62" t="s">
        <v>448</v>
      </c>
      <c r="B23" s="16" t="s">
        <v>44</v>
      </c>
      <c r="C23" s="279" t="s">
        <v>308</v>
      </c>
      <c r="D23" s="302" t="s">
        <v>446</v>
      </c>
      <c r="E23" s="302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63"/>
    </row>
    <row r="24" spans="1:24" ht="21" customHeight="1">
      <c r="A24" s="60" t="s">
        <v>23</v>
      </c>
      <c r="B24" s="303" t="s">
        <v>427</v>
      </c>
      <c r="C24" s="99" t="s">
        <v>433</v>
      </c>
      <c r="D24" s="126">
        <v>1824.7308795186386</v>
      </c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3"/>
      <c r="P24" s="13"/>
      <c r="Q24" s="13"/>
      <c r="R24" s="13"/>
      <c r="S24" s="13"/>
      <c r="T24" s="13"/>
      <c r="U24" s="13"/>
      <c r="V24" s="13"/>
      <c r="W24" s="13"/>
      <c r="X24" s="61"/>
    </row>
    <row r="25" spans="1:24" ht="19.5" customHeight="1">
      <c r="A25" s="60" t="s">
        <v>24</v>
      </c>
      <c r="B25" s="303" t="s">
        <v>432</v>
      </c>
      <c r="C25" s="99" t="s">
        <v>504</v>
      </c>
      <c r="D25" s="126">
        <f>D27*100000/D26</f>
        <v>1006.0229934700047</v>
      </c>
      <c r="E25" s="126">
        <f t="shared" ref="E25:N25" si="3">E27*100000/E26</f>
        <v>1367.2431816022047</v>
      </c>
      <c r="F25" s="126">
        <f t="shared" si="3"/>
        <v>1064.1348575857392</v>
      </c>
      <c r="G25" s="126">
        <f t="shared" si="3"/>
        <v>809.01520785153343</v>
      </c>
      <c r="H25" s="126">
        <f t="shared" si="3"/>
        <v>761.40076140076144</v>
      </c>
      <c r="I25" s="126">
        <f t="shared" si="3"/>
        <v>683.95941538833188</v>
      </c>
      <c r="J25" s="126">
        <f t="shared" si="3"/>
        <v>655.49255405321207</v>
      </c>
      <c r="K25" s="126">
        <f t="shared" si="3"/>
        <v>1098.2229044356179</v>
      </c>
      <c r="L25" s="126">
        <f t="shared" si="3"/>
        <v>1774.8367588413164</v>
      </c>
      <c r="M25" s="126">
        <f t="shared" si="3"/>
        <v>1029.6712692608562</v>
      </c>
      <c r="N25" s="126">
        <f t="shared" si="3"/>
        <v>613.10032740391637</v>
      </c>
      <c r="O25" s="288" t="s">
        <v>387</v>
      </c>
      <c r="P25" s="13"/>
      <c r="Q25" s="13"/>
      <c r="R25" s="13"/>
      <c r="S25" s="13"/>
      <c r="T25" s="13"/>
      <c r="U25" s="13"/>
      <c r="V25" s="13"/>
      <c r="W25" s="13"/>
      <c r="X25" s="61"/>
    </row>
    <row r="26" spans="1:24">
      <c r="A26" s="60"/>
      <c r="B26" s="19" t="s">
        <v>41</v>
      </c>
      <c r="C26" s="278"/>
      <c r="D26" s="120">
        <f>SUM(E26:N26)</f>
        <v>852068</v>
      </c>
      <c r="E26" s="119">
        <v>168368</v>
      </c>
      <c r="F26" s="119">
        <v>129025</v>
      </c>
      <c r="G26" s="119">
        <v>122371</v>
      </c>
      <c r="H26" s="119">
        <v>74074</v>
      </c>
      <c r="I26" s="119">
        <v>66232</v>
      </c>
      <c r="J26" s="119">
        <v>80245</v>
      </c>
      <c r="K26" s="119">
        <v>63193</v>
      </c>
      <c r="L26" s="119">
        <v>45638</v>
      </c>
      <c r="M26" s="119">
        <v>54969</v>
      </c>
      <c r="N26" s="119">
        <v>47953</v>
      </c>
      <c r="O26" s="288" t="s">
        <v>441</v>
      </c>
      <c r="P26" s="13"/>
      <c r="Q26" s="13"/>
      <c r="R26" s="13"/>
      <c r="S26" s="13"/>
      <c r="T26" s="13"/>
      <c r="U26" s="13"/>
      <c r="V26" s="13"/>
      <c r="W26" s="13"/>
      <c r="X26" s="61"/>
    </row>
    <row r="27" spans="1:24" ht="31.5">
      <c r="A27" s="60"/>
      <c r="B27" s="19" t="s">
        <v>428</v>
      </c>
      <c r="C27" s="351" t="s">
        <v>505</v>
      </c>
      <c r="D27" s="120">
        <f>SUM(E27:N27)</f>
        <v>8572</v>
      </c>
      <c r="E27" s="119">
        <v>2302</v>
      </c>
      <c r="F27" s="119">
        <v>1373</v>
      </c>
      <c r="G27" s="119">
        <v>990</v>
      </c>
      <c r="H27" s="119">
        <v>564</v>
      </c>
      <c r="I27" s="119">
        <v>453</v>
      </c>
      <c r="J27" s="119">
        <v>526</v>
      </c>
      <c r="K27" s="119">
        <v>694</v>
      </c>
      <c r="L27" s="119">
        <v>810</v>
      </c>
      <c r="M27" s="119">
        <v>566</v>
      </c>
      <c r="N27" s="119">
        <v>294</v>
      </c>
      <c r="O27" s="119"/>
      <c r="P27" s="13"/>
      <c r="Q27" s="13"/>
      <c r="R27" s="13"/>
      <c r="S27" s="13"/>
      <c r="T27" s="13"/>
      <c r="U27" s="13"/>
      <c r="V27" s="13"/>
      <c r="W27" s="13"/>
      <c r="X27" s="61"/>
    </row>
    <row r="28" spans="1:24" ht="37.5">
      <c r="A28" s="58" t="s">
        <v>46</v>
      </c>
      <c r="B28" s="10" t="s">
        <v>47</v>
      </c>
      <c r="C28" s="11" t="s">
        <v>16</v>
      </c>
      <c r="D28" s="93" t="s">
        <v>294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59"/>
    </row>
    <row r="29" spans="1:24" ht="31.5">
      <c r="A29" s="68" t="s">
        <v>48</v>
      </c>
      <c r="B29" s="16" t="s">
        <v>49</v>
      </c>
      <c r="C29" s="96" t="s">
        <v>51</v>
      </c>
      <c r="D29" s="96" t="s">
        <v>479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63"/>
    </row>
    <row r="30" spans="1:24">
      <c r="A30" s="69" t="s">
        <v>23</v>
      </c>
      <c r="B30" s="14" t="s">
        <v>50</v>
      </c>
      <c r="C30" s="276"/>
      <c r="D30" s="95">
        <v>20</v>
      </c>
      <c r="E30" s="85" t="s">
        <v>486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61"/>
    </row>
    <row r="31" spans="1:24" ht="31.5">
      <c r="A31" s="69" t="s">
        <v>24</v>
      </c>
      <c r="B31" s="14" t="s">
        <v>55</v>
      </c>
      <c r="C31" s="276"/>
      <c r="D31" s="95">
        <v>17</v>
      </c>
      <c r="E31" s="85" t="s">
        <v>480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61"/>
    </row>
    <row r="32" spans="1:24" ht="31.5">
      <c r="A32" s="68" t="s">
        <v>52</v>
      </c>
      <c r="B32" s="16" t="s">
        <v>53</v>
      </c>
      <c r="C32" s="96" t="s">
        <v>57</v>
      </c>
      <c r="D32" s="218">
        <f>D34*100/D33</f>
        <v>100</v>
      </c>
      <c r="E32" s="218">
        <f t="shared" ref="E32:N32" si="4">E34*100/E33</f>
        <v>100</v>
      </c>
      <c r="F32" s="218">
        <f t="shared" si="4"/>
        <v>100</v>
      </c>
      <c r="G32" s="218">
        <f t="shared" si="4"/>
        <v>100</v>
      </c>
      <c r="H32" s="218">
        <f t="shared" si="4"/>
        <v>100</v>
      </c>
      <c r="I32" s="218">
        <f t="shared" si="4"/>
        <v>100</v>
      </c>
      <c r="J32" s="218">
        <f t="shared" si="4"/>
        <v>100</v>
      </c>
      <c r="K32" s="218">
        <f t="shared" si="4"/>
        <v>100</v>
      </c>
      <c r="L32" s="218">
        <f t="shared" si="4"/>
        <v>100</v>
      </c>
      <c r="M32" s="218">
        <f t="shared" si="4"/>
        <v>100</v>
      </c>
      <c r="N32" s="218">
        <f t="shared" si="4"/>
        <v>100</v>
      </c>
      <c r="O32" s="15"/>
      <c r="P32" s="15"/>
      <c r="Q32" s="15"/>
      <c r="R32" s="15"/>
      <c r="S32" s="15"/>
      <c r="T32" s="15"/>
      <c r="U32" s="15"/>
      <c r="V32" s="15"/>
      <c r="W32" s="15"/>
      <c r="X32" s="63"/>
    </row>
    <row r="33" spans="1:24">
      <c r="A33" s="69" t="s">
        <v>23</v>
      </c>
      <c r="B33" s="14" t="s">
        <v>54</v>
      </c>
      <c r="C33" s="276"/>
      <c r="D33" s="215">
        <f>SUM(E33:N33)</f>
        <v>5394</v>
      </c>
      <c r="E33" s="216">
        <v>1915</v>
      </c>
      <c r="F33" s="216">
        <v>1102</v>
      </c>
      <c r="G33" s="216">
        <v>643</v>
      </c>
      <c r="H33" s="216">
        <v>212</v>
      </c>
      <c r="I33" s="216">
        <v>632</v>
      </c>
      <c r="J33" s="216">
        <v>154</v>
      </c>
      <c r="K33" s="216">
        <v>246</v>
      </c>
      <c r="L33" s="216">
        <v>138</v>
      </c>
      <c r="M33" s="216">
        <v>257</v>
      </c>
      <c r="N33" s="216">
        <v>95</v>
      </c>
      <c r="O33" s="112" t="s">
        <v>326</v>
      </c>
      <c r="P33" s="13"/>
      <c r="Q33" s="13"/>
      <c r="R33" s="13"/>
      <c r="S33" s="13"/>
      <c r="T33" s="13"/>
      <c r="U33" s="13"/>
      <c r="V33" s="13"/>
      <c r="W33" s="13"/>
      <c r="X33" s="61"/>
    </row>
    <row r="34" spans="1:24">
      <c r="A34" s="69" t="s">
        <v>24</v>
      </c>
      <c r="B34" s="14" t="s">
        <v>56</v>
      </c>
      <c r="C34" s="276"/>
      <c r="D34" s="215">
        <f>SUM(E34:N34)</f>
        <v>5394</v>
      </c>
      <c r="E34" s="216">
        <v>1915</v>
      </c>
      <c r="F34" s="216">
        <v>1102</v>
      </c>
      <c r="G34" s="216">
        <v>643</v>
      </c>
      <c r="H34" s="216">
        <v>212</v>
      </c>
      <c r="I34" s="216">
        <v>632</v>
      </c>
      <c r="J34" s="216">
        <v>154</v>
      </c>
      <c r="K34" s="216">
        <v>246</v>
      </c>
      <c r="L34" s="216">
        <v>138</v>
      </c>
      <c r="M34" s="216">
        <v>257</v>
      </c>
      <c r="N34" s="216">
        <v>95</v>
      </c>
      <c r="O34" s="13"/>
      <c r="P34" s="13"/>
      <c r="Q34" s="13"/>
      <c r="R34" s="13"/>
      <c r="S34" s="13"/>
      <c r="T34" s="13"/>
      <c r="U34" s="13"/>
      <c r="V34" s="13"/>
      <c r="W34" s="13"/>
      <c r="X34" s="61"/>
    </row>
    <row r="35" spans="1:24" ht="31.5">
      <c r="A35" s="68" t="s">
        <v>58</v>
      </c>
      <c r="B35" s="16" t="s">
        <v>59</v>
      </c>
      <c r="C35" s="99" t="s">
        <v>60</v>
      </c>
      <c r="D35" s="218">
        <f>D37*100/D36</f>
        <v>56.896551724137929</v>
      </c>
      <c r="E35" s="218">
        <f t="shared" ref="E35:N35" si="5">E37*100/E36</f>
        <v>69.354838709677423</v>
      </c>
      <c r="F35" s="218">
        <f t="shared" si="5"/>
        <v>31.428571428571427</v>
      </c>
      <c r="G35" s="218">
        <f t="shared" si="5"/>
        <v>82.857142857142861</v>
      </c>
      <c r="H35" s="218">
        <f t="shared" si="5"/>
        <v>10</v>
      </c>
      <c r="I35" s="218">
        <f t="shared" si="5"/>
        <v>77.142857142857139</v>
      </c>
      <c r="J35" s="218">
        <f t="shared" si="5"/>
        <v>77.777777777777771</v>
      </c>
      <c r="K35" s="218">
        <f t="shared" si="5"/>
        <v>60</v>
      </c>
      <c r="L35" s="218">
        <f t="shared" si="5"/>
        <v>80</v>
      </c>
      <c r="M35" s="218">
        <f t="shared" si="5"/>
        <v>46.666666666666664</v>
      </c>
      <c r="N35" s="218">
        <f t="shared" si="5"/>
        <v>40</v>
      </c>
      <c r="O35" s="15"/>
      <c r="P35" s="15"/>
      <c r="Q35" s="15"/>
      <c r="R35" s="15"/>
      <c r="S35" s="15"/>
      <c r="T35" s="15"/>
      <c r="U35" s="15"/>
      <c r="V35" s="15"/>
      <c r="W35" s="15"/>
      <c r="X35" s="63"/>
    </row>
    <row r="36" spans="1:24">
      <c r="A36" s="69" t="s">
        <v>23</v>
      </c>
      <c r="B36" s="14" t="s">
        <v>54</v>
      </c>
      <c r="C36" s="276"/>
      <c r="D36" s="95">
        <f>SUM(E36:N36)</f>
        <v>290</v>
      </c>
      <c r="E36" s="13">
        <v>62</v>
      </c>
      <c r="F36" s="13">
        <v>70</v>
      </c>
      <c r="G36" s="13">
        <v>35</v>
      </c>
      <c r="H36" s="13">
        <v>20</v>
      </c>
      <c r="I36" s="13">
        <v>35</v>
      </c>
      <c r="J36" s="13">
        <v>18</v>
      </c>
      <c r="K36" s="13">
        <v>15</v>
      </c>
      <c r="L36" s="13">
        <v>10</v>
      </c>
      <c r="M36" s="13">
        <v>15</v>
      </c>
      <c r="N36" s="13">
        <v>10</v>
      </c>
      <c r="O36" s="112" t="s">
        <v>326</v>
      </c>
      <c r="P36" s="13"/>
      <c r="Q36" s="13"/>
      <c r="R36" s="13"/>
      <c r="S36" s="13"/>
      <c r="T36" s="13"/>
      <c r="U36" s="13"/>
      <c r="V36" s="13"/>
      <c r="W36" s="13"/>
      <c r="X36" s="61"/>
    </row>
    <row r="37" spans="1:24" ht="31.5">
      <c r="A37" s="70" t="s">
        <v>24</v>
      </c>
      <c r="B37" s="40" t="s">
        <v>63</v>
      </c>
      <c r="C37" s="280"/>
      <c r="D37" s="97">
        <f>SUM(E37:N37)</f>
        <v>165</v>
      </c>
      <c r="E37" s="39">
        <v>43</v>
      </c>
      <c r="F37" s="39">
        <v>22</v>
      </c>
      <c r="G37" s="39">
        <v>29</v>
      </c>
      <c r="H37" s="39">
        <v>2</v>
      </c>
      <c r="I37" s="39">
        <v>27</v>
      </c>
      <c r="J37" s="39">
        <v>14</v>
      </c>
      <c r="K37" s="39">
        <v>9</v>
      </c>
      <c r="L37" s="39">
        <v>8</v>
      </c>
      <c r="M37" s="39">
        <v>7</v>
      </c>
      <c r="N37" s="39">
        <v>4</v>
      </c>
      <c r="O37" s="39"/>
      <c r="P37" s="39"/>
      <c r="Q37" s="39"/>
      <c r="R37" s="39"/>
      <c r="S37" s="39"/>
      <c r="T37" s="39"/>
      <c r="U37" s="39"/>
      <c r="V37" s="39"/>
      <c r="W37" s="39"/>
      <c r="X37" s="65"/>
    </row>
    <row r="38" spans="1:24" ht="34.5" customHeight="1">
      <c r="A38" s="71" t="s">
        <v>61</v>
      </c>
      <c r="B38" s="36" t="s">
        <v>62</v>
      </c>
      <c r="C38" s="100" t="s">
        <v>66</v>
      </c>
      <c r="D38" s="217">
        <f>D40*100/D39</f>
        <v>5.8217537134643029</v>
      </c>
      <c r="E38" s="217">
        <f t="shared" ref="E38:N38" si="6">E40*100/E39</f>
        <v>3.7761294672960215</v>
      </c>
      <c r="F38" s="217">
        <f t="shared" si="6"/>
        <v>5.5982436882546649</v>
      </c>
      <c r="G38" s="217">
        <f t="shared" si="6"/>
        <v>5.1334702258726903</v>
      </c>
      <c r="H38" s="217">
        <f t="shared" si="6"/>
        <v>1.3157894736842106</v>
      </c>
      <c r="I38" s="217">
        <f t="shared" si="6"/>
        <v>13.524590163934427</v>
      </c>
      <c r="J38" s="217">
        <f t="shared" si="6"/>
        <v>5.6603773584905657</v>
      </c>
      <c r="K38" s="217">
        <f t="shared" si="6"/>
        <v>7.1038251366120218</v>
      </c>
      <c r="L38" s="217">
        <f t="shared" si="6"/>
        <v>1.9047619047619047</v>
      </c>
      <c r="M38" s="217">
        <f t="shared" si="6"/>
        <v>7.2164948453608249</v>
      </c>
      <c r="N38" s="217">
        <f t="shared" si="6"/>
        <v>12.307692307692308</v>
      </c>
      <c r="O38" s="35"/>
      <c r="P38" s="35"/>
      <c r="Q38" s="35"/>
      <c r="R38" s="35"/>
      <c r="S38" s="35"/>
      <c r="T38" s="35"/>
      <c r="U38" s="35"/>
      <c r="V38" s="35"/>
      <c r="W38" s="35"/>
      <c r="X38" s="67"/>
    </row>
    <row r="39" spans="1:24" ht="18.75" customHeight="1">
      <c r="A39" s="69" t="s">
        <v>23</v>
      </c>
      <c r="B39" s="14" t="s">
        <v>64</v>
      </c>
      <c r="C39" s="276"/>
      <c r="D39" s="120">
        <f>SUM(E39:N39)</f>
        <v>4174</v>
      </c>
      <c r="E39" s="13">
        <v>1483</v>
      </c>
      <c r="F39" s="13">
        <v>911</v>
      </c>
      <c r="G39" s="13">
        <v>487</v>
      </c>
      <c r="H39" s="13">
        <v>152</v>
      </c>
      <c r="I39" s="13">
        <v>488</v>
      </c>
      <c r="J39" s="13">
        <v>106</v>
      </c>
      <c r="K39" s="13">
        <v>183</v>
      </c>
      <c r="L39" s="13">
        <v>105</v>
      </c>
      <c r="M39" s="13">
        <v>194</v>
      </c>
      <c r="N39" s="13">
        <v>65</v>
      </c>
      <c r="O39" s="85" t="s">
        <v>506</v>
      </c>
      <c r="P39" s="13"/>
      <c r="Q39" s="13"/>
      <c r="R39" s="13"/>
      <c r="S39" s="13"/>
      <c r="T39" s="13"/>
      <c r="U39" s="13"/>
      <c r="V39" s="13"/>
      <c r="W39" s="13"/>
      <c r="X39" s="61"/>
    </row>
    <row r="40" spans="1:24" ht="36.75" customHeight="1">
      <c r="A40" s="69" t="s">
        <v>24</v>
      </c>
      <c r="B40" s="14" t="s">
        <v>65</v>
      </c>
      <c r="C40" s="276"/>
      <c r="D40" s="120">
        <f>SUM(E40:N40)</f>
        <v>243</v>
      </c>
      <c r="E40" s="13">
        <v>56</v>
      </c>
      <c r="F40" s="13">
        <v>51</v>
      </c>
      <c r="G40" s="13">
        <v>25</v>
      </c>
      <c r="H40" s="13">
        <v>2</v>
      </c>
      <c r="I40" s="13">
        <v>66</v>
      </c>
      <c r="J40" s="13">
        <v>6</v>
      </c>
      <c r="K40" s="13">
        <v>13</v>
      </c>
      <c r="L40" s="13">
        <v>2</v>
      </c>
      <c r="M40" s="13">
        <v>14</v>
      </c>
      <c r="N40" s="13">
        <v>8</v>
      </c>
      <c r="O40" s="13"/>
      <c r="P40" s="13"/>
      <c r="Q40" s="13"/>
      <c r="R40" s="13"/>
      <c r="S40" s="13"/>
      <c r="T40" s="13"/>
      <c r="U40" s="13"/>
      <c r="V40" s="13"/>
      <c r="W40" s="13"/>
      <c r="X40" s="61"/>
    </row>
    <row r="41" spans="1:24" ht="35.25" customHeight="1">
      <c r="A41" s="58" t="s">
        <v>67</v>
      </c>
      <c r="B41" s="10" t="s">
        <v>68</v>
      </c>
      <c r="C41" s="281"/>
      <c r="D41" s="9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59"/>
    </row>
    <row r="42" spans="1:24" ht="19.5" customHeight="1">
      <c r="A42" s="69" t="s">
        <v>23</v>
      </c>
      <c r="B42" s="14" t="s">
        <v>69</v>
      </c>
      <c r="C42" s="281"/>
      <c r="D42" s="95">
        <f>SUM(E42:X42)</f>
        <v>174</v>
      </c>
      <c r="E42" s="13" t="s">
        <v>382</v>
      </c>
      <c r="F42" s="13" t="s">
        <v>382</v>
      </c>
      <c r="G42" s="13" t="s">
        <v>382</v>
      </c>
      <c r="H42" s="13" t="s">
        <v>382</v>
      </c>
      <c r="I42" s="13" t="s">
        <v>382</v>
      </c>
      <c r="J42" s="13" t="s">
        <v>382</v>
      </c>
      <c r="K42" s="13" t="s">
        <v>382</v>
      </c>
      <c r="L42" s="13" t="s">
        <v>382</v>
      </c>
      <c r="M42" s="13" t="s">
        <v>382</v>
      </c>
      <c r="N42" s="13" t="s">
        <v>382</v>
      </c>
      <c r="O42" s="13">
        <v>29</v>
      </c>
      <c r="P42" s="13">
        <v>25</v>
      </c>
      <c r="Q42" s="13">
        <v>22</v>
      </c>
      <c r="R42" s="13">
        <v>20</v>
      </c>
      <c r="S42" s="13">
        <v>16</v>
      </c>
      <c r="T42" s="13">
        <v>17</v>
      </c>
      <c r="U42" s="13">
        <v>14</v>
      </c>
      <c r="V42" s="13">
        <v>9</v>
      </c>
      <c r="W42" s="13">
        <v>13</v>
      </c>
      <c r="X42" s="61">
        <v>9</v>
      </c>
    </row>
    <row r="43" spans="1:24" ht="31.5">
      <c r="A43" s="69" t="s">
        <v>24</v>
      </c>
      <c r="B43" s="14" t="s">
        <v>73</v>
      </c>
      <c r="C43" s="281"/>
      <c r="D43" s="95">
        <v>90</v>
      </c>
      <c r="E43" s="13" t="s">
        <v>382</v>
      </c>
      <c r="F43" s="13" t="s">
        <v>382</v>
      </c>
      <c r="G43" s="13" t="s">
        <v>382</v>
      </c>
      <c r="H43" s="13" t="s">
        <v>382</v>
      </c>
      <c r="I43" s="13" t="s">
        <v>382</v>
      </c>
      <c r="J43" s="13" t="s">
        <v>382</v>
      </c>
      <c r="K43" s="13" t="s">
        <v>382</v>
      </c>
      <c r="L43" s="13" t="s">
        <v>382</v>
      </c>
      <c r="M43" s="13" t="s">
        <v>382</v>
      </c>
      <c r="N43" s="13" t="s">
        <v>382</v>
      </c>
      <c r="O43" s="13">
        <f>SUM(O44:O46)</f>
        <v>22</v>
      </c>
      <c r="P43" s="13">
        <f t="shared" ref="P43:X43" si="7">SUM(P44:P46)</f>
        <v>12</v>
      </c>
      <c r="Q43" s="13">
        <f t="shared" si="7"/>
        <v>11</v>
      </c>
      <c r="R43" s="13">
        <f t="shared" si="7"/>
        <v>6</v>
      </c>
      <c r="S43" s="13">
        <f t="shared" si="7"/>
        <v>6</v>
      </c>
      <c r="T43" s="13">
        <f t="shared" si="7"/>
        <v>4</v>
      </c>
      <c r="U43" s="13">
        <f t="shared" si="7"/>
        <v>6</v>
      </c>
      <c r="V43" s="13">
        <f t="shared" si="7"/>
        <v>5</v>
      </c>
      <c r="W43" s="13">
        <f t="shared" si="7"/>
        <v>13</v>
      </c>
      <c r="X43" s="61">
        <f t="shared" si="7"/>
        <v>5</v>
      </c>
    </row>
    <row r="44" spans="1:24" ht="18" customHeight="1">
      <c r="A44" s="60" t="s">
        <v>70</v>
      </c>
      <c r="B44" s="14" t="s">
        <v>71</v>
      </c>
      <c r="C44" s="281"/>
      <c r="D44" s="95">
        <f>SUM(O44:X44)</f>
        <v>84</v>
      </c>
      <c r="E44" s="13" t="s">
        <v>382</v>
      </c>
      <c r="F44" s="13" t="s">
        <v>382</v>
      </c>
      <c r="G44" s="13" t="s">
        <v>382</v>
      </c>
      <c r="H44" s="13" t="s">
        <v>382</v>
      </c>
      <c r="I44" s="13" t="s">
        <v>382</v>
      </c>
      <c r="J44" s="13" t="s">
        <v>382</v>
      </c>
      <c r="K44" s="13" t="s">
        <v>382</v>
      </c>
      <c r="L44" s="13" t="s">
        <v>382</v>
      </c>
      <c r="M44" s="13" t="s">
        <v>382</v>
      </c>
      <c r="N44" s="13" t="s">
        <v>382</v>
      </c>
      <c r="O44" s="13">
        <v>21</v>
      </c>
      <c r="P44" s="13">
        <v>12</v>
      </c>
      <c r="Q44" s="13">
        <v>9</v>
      </c>
      <c r="R44" s="13">
        <v>6</v>
      </c>
      <c r="S44" s="13">
        <v>6</v>
      </c>
      <c r="T44" s="13">
        <v>4</v>
      </c>
      <c r="U44" s="13">
        <v>6</v>
      </c>
      <c r="V44" s="13">
        <v>5</v>
      </c>
      <c r="W44" s="13">
        <v>10</v>
      </c>
      <c r="X44" s="61">
        <v>5</v>
      </c>
    </row>
    <row r="45" spans="1:24" ht="18" customHeight="1">
      <c r="A45" s="60" t="s">
        <v>70</v>
      </c>
      <c r="B45" s="14" t="s">
        <v>72</v>
      </c>
      <c r="C45" s="281"/>
      <c r="D45" s="95">
        <f t="shared" ref="D45:D46" si="8">SUM(O45:X45)</f>
        <v>4</v>
      </c>
      <c r="E45" s="13" t="s">
        <v>382</v>
      </c>
      <c r="F45" s="13" t="s">
        <v>382</v>
      </c>
      <c r="G45" s="13" t="s">
        <v>382</v>
      </c>
      <c r="H45" s="13" t="s">
        <v>382</v>
      </c>
      <c r="I45" s="13" t="s">
        <v>382</v>
      </c>
      <c r="J45" s="13" t="s">
        <v>382</v>
      </c>
      <c r="K45" s="13" t="s">
        <v>382</v>
      </c>
      <c r="L45" s="13" t="s">
        <v>382</v>
      </c>
      <c r="M45" s="13" t="s">
        <v>382</v>
      </c>
      <c r="N45" s="13" t="s">
        <v>382</v>
      </c>
      <c r="O45" s="13">
        <v>1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3</v>
      </c>
      <c r="X45" s="61">
        <v>0</v>
      </c>
    </row>
    <row r="46" spans="1:24" ht="18" customHeight="1">
      <c r="A46" s="60" t="s">
        <v>70</v>
      </c>
      <c r="B46" s="14" t="s">
        <v>74</v>
      </c>
      <c r="C46" s="281"/>
      <c r="D46" s="95">
        <f t="shared" si="8"/>
        <v>2</v>
      </c>
      <c r="E46" s="13" t="s">
        <v>382</v>
      </c>
      <c r="F46" s="13" t="s">
        <v>382</v>
      </c>
      <c r="G46" s="13" t="s">
        <v>382</v>
      </c>
      <c r="H46" s="13" t="s">
        <v>382</v>
      </c>
      <c r="I46" s="13" t="s">
        <v>382</v>
      </c>
      <c r="J46" s="13" t="s">
        <v>382</v>
      </c>
      <c r="K46" s="13" t="s">
        <v>382</v>
      </c>
      <c r="L46" s="13" t="s">
        <v>382</v>
      </c>
      <c r="M46" s="13" t="s">
        <v>382</v>
      </c>
      <c r="N46" s="13" t="s">
        <v>382</v>
      </c>
      <c r="O46" s="13">
        <v>0</v>
      </c>
      <c r="P46" s="13">
        <v>0</v>
      </c>
      <c r="Q46" s="13">
        <v>2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61">
        <v>0</v>
      </c>
    </row>
    <row r="47" spans="1:24" ht="39" customHeight="1">
      <c r="A47" s="58" t="s">
        <v>75</v>
      </c>
      <c r="B47" s="10" t="s">
        <v>77</v>
      </c>
      <c r="C47" s="11" t="s">
        <v>76</v>
      </c>
      <c r="D47" s="116">
        <f>D49*100/D48</f>
        <v>10.344827586206897</v>
      </c>
      <c r="E47" s="116">
        <f t="shared" ref="E47:N47" si="9">E49*100/E48</f>
        <v>6.8965517241379306</v>
      </c>
      <c r="F47" s="116">
        <f t="shared" si="9"/>
        <v>8</v>
      </c>
      <c r="G47" s="116">
        <f t="shared" si="9"/>
        <v>9.0909090909090917</v>
      </c>
      <c r="H47" s="116">
        <f t="shared" si="9"/>
        <v>10</v>
      </c>
      <c r="I47" s="116">
        <f t="shared" si="9"/>
        <v>6.25</v>
      </c>
      <c r="J47" s="116">
        <f t="shared" si="9"/>
        <v>5.882352941176471</v>
      </c>
      <c r="K47" s="116">
        <f t="shared" si="9"/>
        <v>14.285714285714286</v>
      </c>
      <c r="L47" s="116">
        <f t="shared" si="9"/>
        <v>22.222222222222221</v>
      </c>
      <c r="M47" s="116">
        <f t="shared" si="9"/>
        <v>15.384615384615385</v>
      </c>
      <c r="N47" s="116">
        <f t="shared" si="9"/>
        <v>22.222222222222221</v>
      </c>
      <c r="O47" s="12"/>
      <c r="P47" s="12"/>
      <c r="Q47" s="12"/>
      <c r="R47" s="12"/>
      <c r="S47" s="12"/>
      <c r="T47" s="12"/>
      <c r="U47" s="12"/>
      <c r="V47" s="12"/>
      <c r="W47" s="12"/>
      <c r="X47" s="59"/>
    </row>
    <row r="48" spans="1:24" ht="20.25" customHeight="1">
      <c r="A48" s="69" t="s">
        <v>23</v>
      </c>
      <c r="B48" s="14" t="s">
        <v>69</v>
      </c>
      <c r="C48" s="281"/>
      <c r="D48" s="95">
        <f>SUM(E48:N48)</f>
        <v>174</v>
      </c>
      <c r="E48" s="13">
        <v>29</v>
      </c>
      <c r="F48" s="13">
        <v>25</v>
      </c>
      <c r="G48" s="13">
        <v>22</v>
      </c>
      <c r="H48" s="13">
        <v>20</v>
      </c>
      <c r="I48" s="13">
        <v>16</v>
      </c>
      <c r="J48" s="13">
        <v>17</v>
      </c>
      <c r="K48" s="13">
        <v>14</v>
      </c>
      <c r="L48" s="13">
        <v>9</v>
      </c>
      <c r="M48" s="13">
        <v>13</v>
      </c>
      <c r="N48" s="13">
        <v>9</v>
      </c>
      <c r="O48" s="85" t="s">
        <v>315</v>
      </c>
      <c r="P48" s="13"/>
      <c r="Q48" s="13"/>
      <c r="R48" s="13"/>
      <c r="S48" s="13"/>
      <c r="T48" s="13"/>
      <c r="U48" s="13"/>
      <c r="V48" s="13"/>
      <c r="W48" s="13"/>
      <c r="X48" s="61"/>
    </row>
    <row r="49" spans="1:25" ht="34.5" customHeight="1">
      <c r="A49" s="60" t="s">
        <v>24</v>
      </c>
      <c r="B49" s="14" t="s">
        <v>78</v>
      </c>
      <c r="C49" s="281"/>
      <c r="D49" s="95">
        <f>SUM(E49:N49)</f>
        <v>18</v>
      </c>
      <c r="E49" s="13">
        <v>2</v>
      </c>
      <c r="F49" s="13">
        <v>2</v>
      </c>
      <c r="G49" s="13">
        <v>2</v>
      </c>
      <c r="H49" s="13">
        <v>2</v>
      </c>
      <c r="I49" s="13">
        <v>1</v>
      </c>
      <c r="J49" s="13">
        <v>1</v>
      </c>
      <c r="K49" s="13">
        <v>2</v>
      </c>
      <c r="L49" s="13">
        <v>2</v>
      </c>
      <c r="M49" s="13">
        <v>2</v>
      </c>
      <c r="N49" s="13">
        <v>2</v>
      </c>
      <c r="O49" s="13"/>
      <c r="P49" s="13"/>
      <c r="Q49" s="13"/>
      <c r="R49" s="13"/>
      <c r="S49" s="13"/>
      <c r="T49" s="13"/>
      <c r="U49" s="13"/>
      <c r="V49" s="13"/>
      <c r="W49" s="13"/>
      <c r="X49" s="61"/>
    </row>
    <row r="50" spans="1:25" ht="36" customHeight="1">
      <c r="A50" s="58" t="s">
        <v>79</v>
      </c>
      <c r="B50" s="10" t="s">
        <v>80</v>
      </c>
      <c r="C50" s="281"/>
      <c r="D50" s="93">
        <f>SUM(E50:X50)</f>
        <v>184</v>
      </c>
      <c r="E50" s="12">
        <v>1</v>
      </c>
      <c r="F50" s="12">
        <v>1</v>
      </c>
      <c r="G50" s="12">
        <v>1</v>
      </c>
      <c r="H50" s="12">
        <v>1</v>
      </c>
      <c r="I50" s="12">
        <v>1</v>
      </c>
      <c r="J50" s="12">
        <v>1</v>
      </c>
      <c r="K50" s="12">
        <v>1</v>
      </c>
      <c r="L50" s="12">
        <v>1</v>
      </c>
      <c r="M50" s="12">
        <v>1</v>
      </c>
      <c r="N50" s="12">
        <v>1</v>
      </c>
      <c r="O50" s="12">
        <v>29</v>
      </c>
      <c r="P50" s="12">
        <v>25</v>
      </c>
      <c r="Q50" s="12">
        <v>22</v>
      </c>
      <c r="R50" s="12">
        <v>20</v>
      </c>
      <c r="S50" s="12">
        <v>16</v>
      </c>
      <c r="T50" s="12">
        <v>17</v>
      </c>
      <c r="U50" s="12">
        <v>14</v>
      </c>
      <c r="V50" s="12">
        <v>9</v>
      </c>
      <c r="W50" s="12">
        <v>13</v>
      </c>
      <c r="X50" s="59">
        <v>9</v>
      </c>
    </row>
    <row r="51" spans="1:25" ht="24.75" customHeight="1">
      <c r="A51" s="60" t="s">
        <v>70</v>
      </c>
      <c r="B51" s="14" t="s">
        <v>81</v>
      </c>
      <c r="C51" s="281"/>
      <c r="D51" s="95">
        <f>SUM(E51:X51)</f>
        <v>184</v>
      </c>
      <c r="E51" s="13">
        <v>1</v>
      </c>
      <c r="F51" s="13">
        <v>1</v>
      </c>
      <c r="G51" s="13">
        <v>1</v>
      </c>
      <c r="H51" s="13">
        <v>1</v>
      </c>
      <c r="I51" s="13">
        <v>1</v>
      </c>
      <c r="J51" s="13">
        <v>1</v>
      </c>
      <c r="K51" s="13">
        <v>1</v>
      </c>
      <c r="L51" s="13">
        <v>1</v>
      </c>
      <c r="M51" s="13">
        <v>1</v>
      </c>
      <c r="N51" s="13">
        <v>1</v>
      </c>
      <c r="O51" s="13">
        <v>29</v>
      </c>
      <c r="P51" s="13">
        <v>25</v>
      </c>
      <c r="Q51" s="13">
        <v>22</v>
      </c>
      <c r="R51" s="13">
        <v>20</v>
      </c>
      <c r="S51" s="13">
        <v>16</v>
      </c>
      <c r="T51" s="13">
        <v>17</v>
      </c>
      <c r="U51" s="13">
        <v>14</v>
      </c>
      <c r="V51" s="13">
        <v>9</v>
      </c>
      <c r="W51" s="13">
        <v>13</v>
      </c>
      <c r="X51" s="61">
        <v>9</v>
      </c>
    </row>
    <row r="52" spans="1:25" ht="25.5" customHeight="1">
      <c r="A52" s="60" t="s">
        <v>70</v>
      </c>
      <c r="B52" s="14" t="s">
        <v>82</v>
      </c>
      <c r="C52" s="281"/>
      <c r="D52" s="95">
        <f>SUM(E52:X52)</f>
        <v>15</v>
      </c>
      <c r="E52" s="13">
        <v>1</v>
      </c>
      <c r="F52" s="13">
        <v>1</v>
      </c>
      <c r="G52" s="13" t="s">
        <v>382</v>
      </c>
      <c r="H52" s="13" t="s">
        <v>382</v>
      </c>
      <c r="I52" s="13">
        <v>1</v>
      </c>
      <c r="J52" s="13" t="s">
        <v>382</v>
      </c>
      <c r="K52" s="13" t="s">
        <v>382</v>
      </c>
      <c r="L52" s="13" t="s">
        <v>382</v>
      </c>
      <c r="M52" s="13" t="s">
        <v>382</v>
      </c>
      <c r="N52" s="13" t="s">
        <v>382</v>
      </c>
      <c r="O52" s="13" t="s">
        <v>382</v>
      </c>
      <c r="P52" s="13">
        <v>4</v>
      </c>
      <c r="Q52" s="13">
        <v>3</v>
      </c>
      <c r="R52" s="13" t="s">
        <v>382</v>
      </c>
      <c r="S52" s="13" t="s">
        <v>382</v>
      </c>
      <c r="T52" s="13" t="s">
        <v>382</v>
      </c>
      <c r="U52" s="13" t="s">
        <v>382</v>
      </c>
      <c r="V52" s="13" t="s">
        <v>382</v>
      </c>
      <c r="W52" s="13">
        <v>5</v>
      </c>
      <c r="X52" s="61" t="s">
        <v>382</v>
      </c>
    </row>
    <row r="53" spans="1:25" ht="38.25" customHeight="1">
      <c r="A53" s="58" t="s">
        <v>83</v>
      </c>
      <c r="B53" s="10" t="s">
        <v>84</v>
      </c>
      <c r="C53" s="281"/>
      <c r="D53" s="93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59"/>
    </row>
    <row r="54" spans="1:25" ht="18.75" customHeight="1">
      <c r="A54" s="60"/>
      <c r="B54" s="14" t="s">
        <v>85</v>
      </c>
      <c r="C54" s="95" t="s">
        <v>16</v>
      </c>
      <c r="D54" s="13" t="s">
        <v>294</v>
      </c>
      <c r="E54" s="13" t="s">
        <v>294</v>
      </c>
      <c r="F54" s="13" t="s">
        <v>294</v>
      </c>
      <c r="G54" s="13" t="s">
        <v>294</v>
      </c>
      <c r="H54" s="13" t="s">
        <v>294</v>
      </c>
      <c r="I54" s="13" t="s">
        <v>294</v>
      </c>
      <c r="J54" s="13" t="s">
        <v>294</v>
      </c>
      <c r="K54" s="13" t="s">
        <v>294</v>
      </c>
      <c r="L54" s="13" t="s">
        <v>294</v>
      </c>
      <c r="M54" s="13" t="s">
        <v>294</v>
      </c>
      <c r="N54" s="13" t="s">
        <v>294</v>
      </c>
      <c r="O54" s="13" t="s">
        <v>294</v>
      </c>
      <c r="P54" s="13" t="s">
        <v>294</v>
      </c>
      <c r="Q54" s="13" t="s">
        <v>294</v>
      </c>
      <c r="R54" s="13" t="s">
        <v>294</v>
      </c>
      <c r="S54" s="13" t="s">
        <v>294</v>
      </c>
      <c r="T54" s="13" t="s">
        <v>294</v>
      </c>
      <c r="U54" s="13" t="s">
        <v>294</v>
      </c>
      <c r="V54" s="13" t="s">
        <v>294</v>
      </c>
      <c r="W54" s="13" t="s">
        <v>294</v>
      </c>
      <c r="X54" s="61" t="s">
        <v>294</v>
      </c>
    </row>
    <row r="55" spans="1:25" ht="18.75" customHeight="1">
      <c r="A55" s="60"/>
      <c r="B55" s="14" t="s">
        <v>86</v>
      </c>
      <c r="C55" s="95" t="s">
        <v>16</v>
      </c>
      <c r="D55" s="13" t="s">
        <v>294</v>
      </c>
      <c r="E55" s="13" t="s">
        <v>294</v>
      </c>
      <c r="F55" s="13" t="s">
        <v>294</v>
      </c>
      <c r="G55" s="13" t="s">
        <v>294</v>
      </c>
      <c r="H55" s="13" t="s">
        <v>294</v>
      </c>
      <c r="I55" s="13" t="s">
        <v>294</v>
      </c>
      <c r="J55" s="13" t="s">
        <v>294</v>
      </c>
      <c r="K55" s="13" t="s">
        <v>294</v>
      </c>
      <c r="L55" s="13" t="s">
        <v>294</v>
      </c>
      <c r="M55" s="13" t="s">
        <v>294</v>
      </c>
      <c r="N55" s="13" t="s">
        <v>294</v>
      </c>
      <c r="O55" s="13" t="s">
        <v>294</v>
      </c>
      <c r="P55" s="13" t="s">
        <v>294</v>
      </c>
      <c r="Q55" s="13" t="s">
        <v>294</v>
      </c>
      <c r="R55" s="13" t="s">
        <v>294</v>
      </c>
      <c r="S55" s="13" t="s">
        <v>294</v>
      </c>
      <c r="T55" s="13" t="s">
        <v>294</v>
      </c>
      <c r="U55" s="13" t="s">
        <v>294</v>
      </c>
      <c r="V55" s="13" t="s">
        <v>294</v>
      </c>
      <c r="W55" s="13" t="s">
        <v>294</v>
      </c>
      <c r="X55" s="61" t="s">
        <v>294</v>
      </c>
    </row>
    <row r="56" spans="1:25" ht="18.75" customHeight="1">
      <c r="A56" s="64"/>
      <c r="B56" s="40" t="s">
        <v>87</v>
      </c>
      <c r="C56" s="97" t="s">
        <v>16</v>
      </c>
      <c r="D56" s="39" t="s">
        <v>294</v>
      </c>
      <c r="E56" s="39" t="s">
        <v>294</v>
      </c>
      <c r="F56" s="39" t="s">
        <v>294</v>
      </c>
      <c r="G56" s="39" t="s">
        <v>294</v>
      </c>
      <c r="H56" s="39" t="s">
        <v>294</v>
      </c>
      <c r="I56" s="39" t="s">
        <v>294</v>
      </c>
      <c r="J56" s="39" t="s">
        <v>294</v>
      </c>
      <c r="K56" s="39" t="s">
        <v>294</v>
      </c>
      <c r="L56" s="39" t="s">
        <v>294</v>
      </c>
      <c r="M56" s="39" t="s">
        <v>294</v>
      </c>
      <c r="N56" s="39" t="s">
        <v>294</v>
      </c>
      <c r="O56" s="39" t="s">
        <v>294</v>
      </c>
      <c r="P56" s="39" t="s">
        <v>294</v>
      </c>
      <c r="Q56" s="39" t="s">
        <v>294</v>
      </c>
      <c r="R56" s="39" t="s">
        <v>294</v>
      </c>
      <c r="S56" s="39" t="s">
        <v>294</v>
      </c>
      <c r="T56" s="39" t="s">
        <v>294</v>
      </c>
      <c r="U56" s="39" t="s">
        <v>294</v>
      </c>
      <c r="V56" s="39" t="s">
        <v>294</v>
      </c>
      <c r="W56" s="39" t="s">
        <v>294</v>
      </c>
      <c r="X56" s="65" t="s">
        <v>294</v>
      </c>
    </row>
    <row r="57" spans="1:25" ht="36" customHeight="1">
      <c r="A57" s="318" t="s">
        <v>88</v>
      </c>
      <c r="B57" s="319" t="s">
        <v>89</v>
      </c>
      <c r="C57" s="320" t="s">
        <v>90</v>
      </c>
      <c r="D57" s="321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3"/>
    </row>
    <row r="58" spans="1:25">
      <c r="A58" s="66" t="s">
        <v>92</v>
      </c>
      <c r="B58" s="36" t="s">
        <v>179</v>
      </c>
      <c r="C58" s="100" t="s">
        <v>332</v>
      </c>
      <c r="D58" s="102">
        <f>D61*100/D60</f>
        <v>3.080898429735639</v>
      </c>
      <c r="E58" s="102">
        <v>0</v>
      </c>
      <c r="F58" s="102">
        <f t="shared" ref="F58:N58" si="10">F61*100/F60</f>
        <v>4.1420118343195265</v>
      </c>
      <c r="G58" s="102">
        <f t="shared" si="10"/>
        <v>8.0373831775700939</v>
      </c>
      <c r="H58" s="102">
        <f t="shared" si="10"/>
        <v>0.46728971962616822</v>
      </c>
      <c r="I58" s="102">
        <f t="shared" si="10"/>
        <v>2.443991853360489</v>
      </c>
      <c r="J58" s="102">
        <f t="shared" si="10"/>
        <v>2.1943573667711598</v>
      </c>
      <c r="K58" s="102">
        <f t="shared" si="10"/>
        <v>2.443991853360489</v>
      </c>
      <c r="L58" s="102">
        <f t="shared" si="10"/>
        <v>3.6161335187760777</v>
      </c>
      <c r="M58" s="102">
        <f t="shared" si="10"/>
        <v>3.4645669291338583</v>
      </c>
      <c r="N58" s="102">
        <f t="shared" si="10"/>
        <v>1.9027484143763214</v>
      </c>
      <c r="O58" s="102"/>
      <c r="P58" s="102"/>
      <c r="Q58" s="102"/>
      <c r="R58" s="102"/>
      <c r="S58" s="102"/>
      <c r="T58" s="102"/>
      <c r="U58" s="102"/>
      <c r="V58" s="102"/>
      <c r="W58" s="102"/>
      <c r="X58" s="346"/>
      <c r="Y58" s="343"/>
    </row>
    <row r="59" spans="1:25" ht="18" customHeight="1">
      <c r="A59" s="60" t="s">
        <v>95</v>
      </c>
      <c r="B59" s="14" t="s">
        <v>331</v>
      </c>
      <c r="C59" s="276"/>
      <c r="D59" s="132">
        <v>3.9483911083475829</v>
      </c>
      <c r="E59" s="134">
        <v>0</v>
      </c>
      <c r="F59" s="134">
        <v>1.557632398753894</v>
      </c>
      <c r="G59" s="134">
        <v>6.6844919786096257</v>
      </c>
      <c r="H59" s="134">
        <v>0.55555555555555558</v>
      </c>
      <c r="I59" s="134">
        <v>3.6023054755043229</v>
      </c>
      <c r="J59" s="134">
        <v>6.5313327449249776</v>
      </c>
      <c r="K59" s="134">
        <v>1.9145802650957291</v>
      </c>
      <c r="L59" s="134">
        <v>8.6322869955156953</v>
      </c>
      <c r="M59" s="134">
        <v>3.9184952978056424</v>
      </c>
      <c r="N59" s="134">
        <v>1.3303769401330376</v>
      </c>
      <c r="O59" s="24"/>
      <c r="P59" s="24"/>
      <c r="Q59" s="24"/>
      <c r="R59" s="24"/>
      <c r="S59" s="24"/>
      <c r="T59" s="24"/>
      <c r="U59" s="24"/>
      <c r="V59" s="24"/>
      <c r="W59" s="24"/>
      <c r="X59" s="74"/>
    </row>
    <row r="60" spans="1:25" ht="15" customHeight="1">
      <c r="A60" s="75" t="s">
        <v>23</v>
      </c>
      <c r="B60" s="25" t="s">
        <v>94</v>
      </c>
      <c r="C60" s="276"/>
      <c r="D60" s="131">
        <f>SUM(E60:N60)</f>
        <v>5031</v>
      </c>
      <c r="E60" s="333">
        <v>69</v>
      </c>
      <c r="F60" s="333">
        <v>338</v>
      </c>
      <c r="G60" s="333">
        <v>535</v>
      </c>
      <c r="H60" s="333">
        <v>642</v>
      </c>
      <c r="I60" s="333">
        <v>491</v>
      </c>
      <c r="J60" s="333">
        <v>638</v>
      </c>
      <c r="K60" s="333">
        <v>491</v>
      </c>
      <c r="L60" s="333">
        <v>719</v>
      </c>
      <c r="M60" s="333">
        <v>635</v>
      </c>
      <c r="N60" s="333">
        <v>473</v>
      </c>
      <c r="O60" s="85" t="s">
        <v>297</v>
      </c>
      <c r="P60" s="27"/>
      <c r="Q60" s="24"/>
      <c r="R60" s="24"/>
      <c r="S60" s="27"/>
      <c r="T60" s="27"/>
      <c r="U60" s="24"/>
      <c r="V60" s="24"/>
      <c r="W60" s="27"/>
      <c r="X60" s="76"/>
    </row>
    <row r="61" spans="1:25" ht="16.5" customHeight="1">
      <c r="A61" s="75" t="s">
        <v>24</v>
      </c>
      <c r="B61" s="25" t="s">
        <v>93</v>
      </c>
      <c r="C61" s="276"/>
      <c r="D61" s="103">
        <f>SUM(E61:N61)</f>
        <v>155</v>
      </c>
      <c r="E61" s="333">
        <v>0</v>
      </c>
      <c r="F61" s="333">
        <v>14</v>
      </c>
      <c r="G61" s="333">
        <v>43</v>
      </c>
      <c r="H61" s="333">
        <v>3</v>
      </c>
      <c r="I61" s="333">
        <v>12</v>
      </c>
      <c r="J61" s="333">
        <v>14</v>
      </c>
      <c r="K61" s="333">
        <v>12</v>
      </c>
      <c r="L61" s="333">
        <v>26</v>
      </c>
      <c r="M61" s="333">
        <v>22</v>
      </c>
      <c r="N61" s="333">
        <v>9</v>
      </c>
      <c r="O61" s="24"/>
      <c r="P61" s="26"/>
      <c r="Q61" s="24"/>
      <c r="R61" s="24"/>
      <c r="S61" s="24"/>
      <c r="T61" s="24"/>
      <c r="U61" s="24"/>
      <c r="V61" s="24"/>
      <c r="W61" s="24"/>
      <c r="X61" s="74"/>
    </row>
    <row r="62" spans="1:25">
      <c r="A62" s="62" t="s">
        <v>96</v>
      </c>
      <c r="B62" s="16" t="s">
        <v>180</v>
      </c>
      <c r="C62" s="96" t="s">
        <v>333</v>
      </c>
      <c r="D62" s="104">
        <f>D65*100/D64</f>
        <v>29.702970297029704</v>
      </c>
      <c r="E62" s="104">
        <f t="shared" ref="E62:I62" si="11">E65*100/E64</f>
        <v>14.285714285714286</v>
      </c>
      <c r="F62" s="104">
        <f t="shared" si="11"/>
        <v>41.666666666666664</v>
      </c>
      <c r="G62" s="104">
        <f t="shared" si="11"/>
        <v>62.025316455696199</v>
      </c>
      <c r="H62" s="104">
        <v>0</v>
      </c>
      <c r="I62" s="104">
        <f t="shared" si="11"/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22"/>
      <c r="P62" s="22"/>
      <c r="Q62" s="22"/>
      <c r="R62" s="22"/>
      <c r="S62" s="22"/>
      <c r="T62" s="22"/>
      <c r="U62" s="22"/>
      <c r="V62" s="22"/>
      <c r="W62" s="22"/>
      <c r="X62" s="73"/>
    </row>
    <row r="63" spans="1:25" ht="18.75">
      <c r="A63" s="60" t="s">
        <v>95</v>
      </c>
      <c r="B63" s="14" t="s">
        <v>330</v>
      </c>
      <c r="C63" s="276"/>
      <c r="D63" s="136">
        <v>14.960629921259843</v>
      </c>
      <c r="E63" s="133">
        <v>0</v>
      </c>
      <c r="F63" s="133">
        <v>25.641025641025642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25.806451612903224</v>
      </c>
      <c r="M63" s="133">
        <v>0</v>
      </c>
      <c r="N63" s="133">
        <v>33.333333333333336</v>
      </c>
      <c r="O63" s="24"/>
      <c r="P63" s="24"/>
      <c r="Q63" s="24"/>
      <c r="R63" s="24"/>
      <c r="S63" s="24"/>
      <c r="T63" s="24"/>
      <c r="U63" s="24"/>
      <c r="V63" s="24"/>
      <c r="W63" s="24"/>
      <c r="X63" s="74"/>
    </row>
    <row r="64" spans="1:25" ht="19.5" customHeight="1">
      <c r="A64" s="75" t="s">
        <v>23</v>
      </c>
      <c r="B64" s="25" t="s">
        <v>98</v>
      </c>
      <c r="C64" s="276"/>
      <c r="D64" s="103">
        <f>SUM(E64:N64)</f>
        <v>202</v>
      </c>
      <c r="E64" s="333">
        <v>7</v>
      </c>
      <c r="F64" s="333">
        <v>24</v>
      </c>
      <c r="G64" s="333">
        <v>79</v>
      </c>
      <c r="H64" s="333">
        <v>1</v>
      </c>
      <c r="I64" s="333">
        <v>83</v>
      </c>
      <c r="J64" s="333">
        <v>1</v>
      </c>
      <c r="K64" s="333">
        <v>3</v>
      </c>
      <c r="L64" s="333">
        <v>2</v>
      </c>
      <c r="M64" s="333">
        <v>0</v>
      </c>
      <c r="N64" s="333">
        <v>2</v>
      </c>
      <c r="O64" s="85" t="s">
        <v>297</v>
      </c>
      <c r="P64" s="27"/>
      <c r="Q64" s="24"/>
      <c r="R64" s="24"/>
      <c r="S64" s="27"/>
      <c r="T64" s="27"/>
      <c r="U64" s="24"/>
      <c r="V64" s="24"/>
      <c r="W64" s="27"/>
      <c r="X64" s="76"/>
    </row>
    <row r="65" spans="1:24" ht="16.5" customHeight="1">
      <c r="A65" s="75" t="s">
        <v>24</v>
      </c>
      <c r="B65" s="25" t="s">
        <v>99</v>
      </c>
      <c r="C65" s="276"/>
      <c r="D65" s="103">
        <f>SUM(E65:N65)</f>
        <v>60</v>
      </c>
      <c r="E65" s="334">
        <v>1</v>
      </c>
      <c r="F65" s="334">
        <v>10</v>
      </c>
      <c r="G65" s="334">
        <v>49</v>
      </c>
      <c r="H65" s="334">
        <v>0</v>
      </c>
      <c r="I65" s="334">
        <v>0</v>
      </c>
      <c r="J65" s="334">
        <v>0</v>
      </c>
      <c r="K65" s="334">
        <v>0</v>
      </c>
      <c r="L65" s="334">
        <v>0</v>
      </c>
      <c r="M65" s="334">
        <v>0</v>
      </c>
      <c r="N65" s="334">
        <v>0</v>
      </c>
      <c r="O65" s="24"/>
      <c r="P65" s="26"/>
      <c r="Q65" s="24"/>
      <c r="R65" s="24"/>
      <c r="S65" s="24"/>
      <c r="T65" s="24"/>
      <c r="U65" s="24"/>
      <c r="V65" s="24"/>
      <c r="W65" s="24"/>
      <c r="X65" s="74"/>
    </row>
    <row r="66" spans="1:24">
      <c r="A66" s="62" t="s">
        <v>100</v>
      </c>
      <c r="B66" s="16" t="s">
        <v>181</v>
      </c>
      <c r="C66" s="96" t="s">
        <v>333</v>
      </c>
      <c r="D66" s="104">
        <f>D69*100/D68</f>
        <v>31.081081081081081</v>
      </c>
      <c r="E66" s="104">
        <f t="shared" ref="E66:I66" si="12">E69*100/E68</f>
        <v>0</v>
      </c>
      <c r="F66" s="104" t="e">
        <f t="shared" si="12"/>
        <v>#DIV/0!</v>
      </c>
      <c r="G66" s="104">
        <f t="shared" si="12"/>
        <v>76.666666666666671</v>
      </c>
      <c r="H66" s="104">
        <v>0</v>
      </c>
      <c r="I66" s="104">
        <f t="shared" si="12"/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22"/>
      <c r="P66" s="22"/>
      <c r="Q66" s="22"/>
      <c r="R66" s="22"/>
      <c r="S66" s="22"/>
      <c r="T66" s="22"/>
      <c r="U66" s="22"/>
      <c r="V66" s="22"/>
      <c r="W66" s="22"/>
      <c r="X66" s="73"/>
    </row>
    <row r="67" spans="1:24" ht="18.75">
      <c r="A67" s="60" t="s">
        <v>95</v>
      </c>
      <c r="B67" s="14" t="s">
        <v>330</v>
      </c>
      <c r="C67" s="276"/>
      <c r="D67" s="135">
        <v>13.235294117647058</v>
      </c>
      <c r="E67" s="133">
        <v>0</v>
      </c>
      <c r="F67" s="133">
        <v>16.666666666666668</v>
      </c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31.578947368421051</v>
      </c>
      <c r="M67" s="133">
        <v>0</v>
      </c>
      <c r="N67" s="133">
        <v>66.666666666666671</v>
      </c>
      <c r="O67" s="24"/>
      <c r="P67" s="24"/>
      <c r="Q67" s="24"/>
      <c r="R67" s="24"/>
      <c r="S67" s="24"/>
      <c r="T67" s="24"/>
      <c r="U67" s="24"/>
      <c r="V67" s="24"/>
      <c r="W67" s="24"/>
      <c r="X67" s="74"/>
    </row>
    <row r="68" spans="1:24" ht="19.5" customHeight="1">
      <c r="A68" s="75" t="s">
        <v>23</v>
      </c>
      <c r="B68" s="25" t="s">
        <v>102</v>
      </c>
      <c r="C68" s="276"/>
      <c r="D68" s="103">
        <f>SUM(E68:N68)</f>
        <v>74</v>
      </c>
      <c r="E68" s="333">
        <v>3</v>
      </c>
      <c r="F68" s="333">
        <v>0</v>
      </c>
      <c r="G68" s="333">
        <v>30</v>
      </c>
      <c r="H68" s="333">
        <v>5</v>
      </c>
      <c r="I68" s="333">
        <v>30</v>
      </c>
      <c r="J68" s="333">
        <v>3</v>
      </c>
      <c r="K68" s="333">
        <v>0</v>
      </c>
      <c r="L68" s="333">
        <v>0</v>
      </c>
      <c r="M68" s="333">
        <v>1</v>
      </c>
      <c r="N68" s="333">
        <v>2</v>
      </c>
      <c r="O68" s="85" t="s">
        <v>297</v>
      </c>
      <c r="P68" s="27"/>
      <c r="Q68" s="24"/>
      <c r="R68" s="24"/>
      <c r="S68" s="27"/>
      <c r="T68" s="27"/>
      <c r="U68" s="24"/>
      <c r="V68" s="24"/>
      <c r="W68" s="27"/>
      <c r="X68" s="76"/>
    </row>
    <row r="69" spans="1:24" ht="21" customHeight="1">
      <c r="A69" s="75" t="s">
        <v>24</v>
      </c>
      <c r="B69" s="25" t="s">
        <v>101</v>
      </c>
      <c r="C69" s="276"/>
      <c r="D69" s="103">
        <f>SUM(E69:N69)</f>
        <v>23</v>
      </c>
      <c r="E69" s="333">
        <v>0</v>
      </c>
      <c r="F69" s="333">
        <v>0</v>
      </c>
      <c r="G69" s="333">
        <v>23</v>
      </c>
      <c r="H69" s="333">
        <v>0</v>
      </c>
      <c r="I69" s="333">
        <v>0</v>
      </c>
      <c r="J69" s="333">
        <v>0</v>
      </c>
      <c r="K69" s="333">
        <v>0</v>
      </c>
      <c r="L69" s="333">
        <v>0</v>
      </c>
      <c r="M69" s="333">
        <v>0</v>
      </c>
      <c r="N69" s="333">
        <v>0</v>
      </c>
      <c r="O69" s="24"/>
      <c r="P69" s="26"/>
      <c r="Q69" s="24"/>
      <c r="R69" s="24"/>
      <c r="S69" s="24"/>
      <c r="T69" s="24"/>
      <c r="U69" s="24"/>
      <c r="V69" s="24"/>
      <c r="W69" s="24"/>
      <c r="X69" s="74"/>
    </row>
    <row r="70" spans="1:24" ht="17.25" customHeight="1">
      <c r="A70" s="62" t="s">
        <v>103</v>
      </c>
      <c r="B70" s="16" t="s">
        <v>182</v>
      </c>
      <c r="C70" s="96" t="s">
        <v>333</v>
      </c>
      <c r="D70" s="104">
        <f>D73*100/D72</f>
        <v>30.065359477124183</v>
      </c>
      <c r="E70" s="104">
        <f t="shared" ref="E70:M70" si="13">E73*100/E72</f>
        <v>19.672131147540984</v>
      </c>
      <c r="F70" s="104">
        <f t="shared" si="13"/>
        <v>55.555555555555557</v>
      </c>
      <c r="G70" s="104">
        <f t="shared" si="13"/>
        <v>60.439560439560438</v>
      </c>
      <c r="H70" s="104">
        <v>0</v>
      </c>
      <c r="I70" s="104">
        <v>0</v>
      </c>
      <c r="J70" s="104">
        <v>0</v>
      </c>
      <c r="K70" s="104">
        <v>0</v>
      </c>
      <c r="L70" s="104">
        <f t="shared" si="13"/>
        <v>16.666666666666668</v>
      </c>
      <c r="M70" s="104">
        <f t="shared" si="13"/>
        <v>0</v>
      </c>
      <c r="N70" s="104">
        <v>0</v>
      </c>
      <c r="O70" s="22"/>
      <c r="P70" s="22"/>
      <c r="Q70" s="22"/>
      <c r="R70" s="22"/>
      <c r="S70" s="22"/>
      <c r="T70" s="22"/>
      <c r="U70" s="22"/>
      <c r="V70" s="22"/>
      <c r="W70" s="22"/>
      <c r="X70" s="73"/>
    </row>
    <row r="71" spans="1:24" ht="18.75" customHeight="1">
      <c r="A71" s="60" t="s">
        <v>95</v>
      </c>
      <c r="B71" s="14" t="s">
        <v>330</v>
      </c>
      <c r="C71" s="276"/>
      <c r="D71" s="135">
        <v>27.54491017964072</v>
      </c>
      <c r="E71" s="133">
        <v>24.175824175824175</v>
      </c>
      <c r="F71" s="133">
        <v>50</v>
      </c>
      <c r="G71" s="133">
        <v>12.903225806451612</v>
      </c>
      <c r="H71" s="133">
        <v>0</v>
      </c>
      <c r="I71" s="133">
        <v>0</v>
      </c>
      <c r="J71" s="133">
        <v>0</v>
      </c>
      <c r="K71" s="133">
        <v>0</v>
      </c>
      <c r="L71" s="133">
        <v>50</v>
      </c>
      <c r="M71" s="133">
        <v>0</v>
      </c>
      <c r="N71" s="133">
        <v>0</v>
      </c>
      <c r="O71" s="24"/>
      <c r="P71" s="24"/>
      <c r="Q71" s="24"/>
      <c r="R71" s="24"/>
      <c r="S71" s="24"/>
      <c r="T71" s="24"/>
      <c r="U71" s="24"/>
      <c r="V71" s="24"/>
      <c r="W71" s="24"/>
      <c r="X71" s="74"/>
    </row>
    <row r="72" spans="1:24" ht="17.25" customHeight="1">
      <c r="A72" s="213" t="s">
        <v>23</v>
      </c>
      <c r="B72" s="214" t="s">
        <v>105</v>
      </c>
      <c r="C72" s="276"/>
      <c r="D72" s="103">
        <f>SUM(E72:N72)</f>
        <v>306</v>
      </c>
      <c r="E72" s="333">
        <v>61</v>
      </c>
      <c r="F72" s="333">
        <v>27</v>
      </c>
      <c r="G72" s="333">
        <v>91</v>
      </c>
      <c r="H72" s="333">
        <v>1</v>
      </c>
      <c r="I72" s="333">
        <v>96</v>
      </c>
      <c r="J72" s="333">
        <v>4</v>
      </c>
      <c r="K72" s="333">
        <v>6</v>
      </c>
      <c r="L72" s="333">
        <v>18</v>
      </c>
      <c r="M72" s="333">
        <v>2</v>
      </c>
      <c r="N72" s="333">
        <v>0</v>
      </c>
      <c r="O72" s="85" t="s">
        <v>297</v>
      </c>
      <c r="P72" s="27"/>
      <c r="Q72" s="24"/>
      <c r="R72" s="24"/>
      <c r="S72" s="27"/>
      <c r="T72" s="27"/>
      <c r="U72" s="24"/>
      <c r="V72" s="24"/>
      <c r="W72" s="27"/>
      <c r="X72" s="76"/>
    </row>
    <row r="73" spans="1:24" ht="16.5" customHeight="1">
      <c r="A73" s="75" t="s">
        <v>24</v>
      </c>
      <c r="B73" s="25" t="s">
        <v>104</v>
      </c>
      <c r="C73" s="276"/>
      <c r="D73" s="103">
        <f>SUM(E73:N73)</f>
        <v>92</v>
      </c>
      <c r="E73" s="333">
        <v>12</v>
      </c>
      <c r="F73" s="333">
        <v>15</v>
      </c>
      <c r="G73" s="333">
        <v>55</v>
      </c>
      <c r="H73" s="333">
        <v>0</v>
      </c>
      <c r="I73" s="333">
        <v>1</v>
      </c>
      <c r="J73" s="333">
        <v>0</v>
      </c>
      <c r="K73" s="333">
        <v>6</v>
      </c>
      <c r="L73" s="333">
        <v>3</v>
      </c>
      <c r="M73" s="333">
        <v>0</v>
      </c>
      <c r="N73" s="333">
        <v>0</v>
      </c>
      <c r="O73" s="24"/>
      <c r="P73" s="26"/>
      <c r="Q73" s="24"/>
      <c r="R73" s="24"/>
      <c r="S73" s="24"/>
      <c r="T73" s="24"/>
      <c r="U73" s="24"/>
      <c r="V73" s="24"/>
      <c r="W73" s="24"/>
      <c r="X73" s="74"/>
    </row>
    <row r="74" spans="1:24" ht="34.5" customHeight="1">
      <c r="A74" s="58" t="s">
        <v>106</v>
      </c>
      <c r="B74" s="10" t="s">
        <v>334</v>
      </c>
      <c r="C74" s="281"/>
      <c r="D74" s="9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59"/>
    </row>
    <row r="75" spans="1:24" ht="21.75" customHeight="1">
      <c r="A75" s="68" t="s">
        <v>108</v>
      </c>
      <c r="B75" s="16" t="s">
        <v>109</v>
      </c>
      <c r="C75" s="276"/>
      <c r="D75" s="9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63"/>
    </row>
    <row r="76" spans="1:24" ht="18.75" customHeight="1">
      <c r="A76" s="69" t="s">
        <v>95</v>
      </c>
      <c r="B76" s="14" t="s">
        <v>110</v>
      </c>
      <c r="C76" s="276"/>
      <c r="D76" s="202"/>
      <c r="E76" s="13" t="s">
        <v>298</v>
      </c>
      <c r="F76" s="13" t="s">
        <v>299</v>
      </c>
      <c r="G76" s="13" t="s">
        <v>300</v>
      </c>
      <c r="H76" s="13" t="s">
        <v>300</v>
      </c>
      <c r="I76" s="13" t="s">
        <v>301</v>
      </c>
      <c r="J76" s="13" t="s">
        <v>302</v>
      </c>
      <c r="K76" s="13" t="s">
        <v>302</v>
      </c>
      <c r="L76" s="13" t="s">
        <v>302</v>
      </c>
      <c r="M76" s="13" t="s">
        <v>302</v>
      </c>
      <c r="N76" s="13" t="s">
        <v>302</v>
      </c>
      <c r="O76" s="85" t="s">
        <v>297</v>
      </c>
      <c r="P76" s="13"/>
      <c r="Q76" s="13"/>
      <c r="R76" s="13"/>
      <c r="S76" s="13"/>
      <c r="T76" s="13"/>
      <c r="U76" s="13"/>
      <c r="V76" s="13"/>
      <c r="W76" s="13"/>
      <c r="X76" s="61"/>
    </row>
    <row r="77" spans="1:24" ht="17.25" customHeight="1">
      <c r="A77" s="69" t="s">
        <v>24</v>
      </c>
      <c r="B77" s="14" t="s">
        <v>113</v>
      </c>
      <c r="C77" s="282"/>
      <c r="D77" s="203">
        <f>D78/D79</f>
        <v>1.1072005363116135</v>
      </c>
      <c r="E77" s="203">
        <f t="shared" ref="E77:N77" si="14">E78/E79</f>
        <v>1.5702610198154479</v>
      </c>
      <c r="F77" s="203">
        <f t="shared" si="14"/>
        <v>1.0491893479537888</v>
      </c>
      <c r="G77" s="203">
        <f t="shared" si="14"/>
        <v>0.83371664634972231</v>
      </c>
      <c r="H77" s="203">
        <f t="shared" si="14"/>
        <v>1.0040122164048866</v>
      </c>
      <c r="I77" s="203">
        <f t="shared" si="14"/>
        <v>0.69182557699583802</v>
      </c>
      <c r="J77" s="203">
        <f t="shared" si="14"/>
        <v>0.62692268694550068</v>
      </c>
      <c r="K77" s="203">
        <f t="shared" si="14"/>
        <v>0.66920591861898893</v>
      </c>
      <c r="L77" s="203">
        <f t="shared" si="14"/>
        <v>0.77797749196141486</v>
      </c>
      <c r="M77" s="203">
        <f t="shared" si="14"/>
        <v>0.71309394409937887</v>
      </c>
      <c r="N77" s="203">
        <f t="shared" si="14"/>
        <v>0.58462754743499645</v>
      </c>
      <c r="O77" s="201"/>
      <c r="P77" s="13"/>
      <c r="Q77" s="13"/>
      <c r="R77" s="13"/>
      <c r="S77" s="13"/>
      <c r="T77" s="13"/>
      <c r="U77" s="13"/>
      <c r="V77" s="13"/>
      <c r="W77" s="13"/>
      <c r="X77" s="61"/>
    </row>
    <row r="78" spans="1:24" ht="20.25" customHeight="1">
      <c r="A78" s="69"/>
      <c r="B78" s="14" t="s">
        <v>380</v>
      </c>
      <c r="C78" s="282"/>
      <c r="D78" s="210">
        <v>80101.53</v>
      </c>
      <c r="E78" s="335" t="s">
        <v>494</v>
      </c>
      <c r="F78" s="335" t="s">
        <v>495</v>
      </c>
      <c r="G78" s="335" t="s">
        <v>496</v>
      </c>
      <c r="H78" s="335" t="s">
        <v>497</v>
      </c>
      <c r="I78" s="335" t="s">
        <v>498</v>
      </c>
      <c r="J78" s="335" t="s">
        <v>499</v>
      </c>
      <c r="K78" s="335" t="s">
        <v>500</v>
      </c>
      <c r="L78" s="335" t="s">
        <v>501</v>
      </c>
      <c r="M78" s="335" t="s">
        <v>502</v>
      </c>
      <c r="N78" s="335" t="s">
        <v>503</v>
      </c>
      <c r="O78" s="201"/>
      <c r="P78" s="90"/>
      <c r="Q78" s="13"/>
      <c r="R78" s="13"/>
      <c r="S78" s="13"/>
      <c r="T78" s="13"/>
      <c r="U78" s="13"/>
      <c r="V78" s="13"/>
      <c r="W78" s="13"/>
      <c r="X78" s="61"/>
    </row>
    <row r="79" spans="1:24" ht="20.25" customHeight="1">
      <c r="A79" s="69"/>
      <c r="B79" s="14" t="s">
        <v>381</v>
      </c>
      <c r="C79" s="282"/>
      <c r="D79" s="207">
        <f>SUM(E79:N79)</f>
        <v>72346</v>
      </c>
      <c r="E79" s="207">
        <v>27201</v>
      </c>
      <c r="F79" s="207">
        <v>10214</v>
      </c>
      <c r="G79" s="207">
        <v>7383</v>
      </c>
      <c r="H79" s="207">
        <v>5730</v>
      </c>
      <c r="I79" s="207">
        <v>5286</v>
      </c>
      <c r="J79" s="207">
        <v>3945</v>
      </c>
      <c r="K79" s="207">
        <v>4055</v>
      </c>
      <c r="L79" s="207">
        <v>3110</v>
      </c>
      <c r="M79" s="207">
        <v>2576</v>
      </c>
      <c r="N79" s="207">
        <v>2846</v>
      </c>
      <c r="O79" s="201"/>
      <c r="P79" s="90"/>
      <c r="Q79" s="13"/>
      <c r="R79" s="13"/>
      <c r="S79" s="13"/>
      <c r="T79" s="13"/>
      <c r="U79" s="13"/>
      <c r="V79" s="13"/>
      <c r="W79" s="13"/>
      <c r="X79" s="61"/>
    </row>
    <row r="80" spans="1:24" ht="32.25" customHeight="1">
      <c r="A80" s="68" t="s">
        <v>111</v>
      </c>
      <c r="B80" s="16" t="s">
        <v>112</v>
      </c>
      <c r="C80" s="276"/>
      <c r="D80" s="96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63"/>
    </row>
    <row r="81" spans="1:24" ht="34.5" customHeight="1">
      <c r="A81" s="69" t="s">
        <v>95</v>
      </c>
      <c r="B81" s="14" t="s">
        <v>488</v>
      </c>
      <c r="C81" s="276"/>
      <c r="D81" s="336" t="s">
        <v>296</v>
      </c>
      <c r="E81" s="90">
        <v>12906.19</v>
      </c>
      <c r="F81" s="90">
        <v>14642.84</v>
      </c>
      <c r="G81" s="90">
        <v>10708.03</v>
      </c>
      <c r="H81" s="337">
        <v>10708.03</v>
      </c>
      <c r="I81" s="337">
        <v>10708.03</v>
      </c>
      <c r="J81" s="337">
        <v>10708.03</v>
      </c>
      <c r="K81" s="337">
        <v>10708.03</v>
      </c>
      <c r="L81" s="90">
        <v>10708.03</v>
      </c>
      <c r="M81" s="337">
        <v>10708.03</v>
      </c>
      <c r="N81" s="90">
        <v>10708.03</v>
      </c>
      <c r="O81" s="85"/>
      <c r="P81" s="13"/>
      <c r="Q81" s="13"/>
      <c r="R81" s="13"/>
      <c r="S81" s="13"/>
      <c r="T81" s="13"/>
      <c r="U81" s="13"/>
      <c r="V81" s="13"/>
      <c r="W81" s="13"/>
      <c r="X81" s="61"/>
    </row>
    <row r="82" spans="1:24" ht="20.25" customHeight="1">
      <c r="A82" s="70" t="s">
        <v>24</v>
      </c>
      <c r="B82" s="40" t="s">
        <v>305</v>
      </c>
      <c r="C82" s="280"/>
      <c r="D82" s="338" t="s">
        <v>296</v>
      </c>
      <c r="E82" s="339">
        <v>12881</v>
      </c>
      <c r="F82" s="339">
        <v>13141</v>
      </c>
      <c r="G82" s="339">
        <v>10646</v>
      </c>
      <c r="H82" s="339">
        <v>7931</v>
      </c>
      <c r="I82" s="339">
        <v>11108</v>
      </c>
      <c r="J82" s="339">
        <v>14506</v>
      </c>
      <c r="K82" s="339">
        <v>10362</v>
      </c>
      <c r="L82" s="339">
        <v>10377</v>
      </c>
      <c r="M82" s="339">
        <v>7486</v>
      </c>
      <c r="N82" s="339">
        <v>13628</v>
      </c>
      <c r="O82" s="39"/>
      <c r="P82" s="39"/>
      <c r="Q82" s="39"/>
      <c r="R82" s="39"/>
      <c r="S82" s="39"/>
      <c r="T82" s="39"/>
      <c r="U82" s="39"/>
      <c r="V82" s="39"/>
      <c r="W82" s="39"/>
      <c r="X82" s="65"/>
    </row>
    <row r="83" spans="1:24" ht="33" customHeight="1">
      <c r="A83" s="71" t="s">
        <v>116</v>
      </c>
      <c r="B83" s="36" t="s">
        <v>117</v>
      </c>
      <c r="C83" s="100" t="s">
        <v>449</v>
      </c>
      <c r="D83" s="128">
        <f>D84/D85</f>
        <v>2.0442767451210839</v>
      </c>
      <c r="E83" s="308">
        <f>E84/E85</f>
        <v>2.2705569461827286</v>
      </c>
      <c r="F83" s="308">
        <f t="shared" ref="F83:N83" si="15">F84/F85</f>
        <v>3.5275867811853154</v>
      </c>
      <c r="G83" s="308">
        <f t="shared" si="15"/>
        <v>2.2270677660396805</v>
      </c>
      <c r="H83" s="308">
        <f t="shared" si="15"/>
        <v>1.2392625544312521</v>
      </c>
      <c r="I83" s="308">
        <f t="shared" si="15"/>
        <v>2.7379332490416841</v>
      </c>
      <c r="J83" s="308">
        <f t="shared" si="15"/>
        <v>1.2719080434115448</v>
      </c>
      <c r="K83" s="308">
        <f t="shared" si="15"/>
        <v>2.3016184404119668</v>
      </c>
      <c r="L83" s="308">
        <f t="shared" si="15"/>
        <v>2.4636495443247721</v>
      </c>
      <c r="M83" s="308">
        <f t="shared" si="15"/>
        <v>1.0855592792912367</v>
      </c>
      <c r="N83" s="308">
        <f t="shared" si="15"/>
        <v>1.5037800331400166</v>
      </c>
      <c r="O83" s="35"/>
      <c r="P83" s="35"/>
      <c r="Q83" s="35"/>
      <c r="R83" s="35"/>
      <c r="S83" s="35"/>
      <c r="T83" s="35"/>
      <c r="U83" s="35"/>
      <c r="V83" s="35"/>
      <c r="W83" s="35"/>
      <c r="X83" s="67"/>
    </row>
    <row r="84" spans="1:24" ht="19.5" customHeight="1">
      <c r="A84" s="69"/>
      <c r="B84" s="14" t="s">
        <v>118</v>
      </c>
      <c r="C84" s="276"/>
      <c r="D84" s="120">
        <f>SUM(E84:N84)</f>
        <v>991464</v>
      </c>
      <c r="E84" s="119">
        <v>145134</v>
      </c>
      <c r="F84" s="119">
        <v>148268</v>
      </c>
      <c r="G84" s="119">
        <v>172865</v>
      </c>
      <c r="H84" s="119">
        <v>79117</v>
      </c>
      <c r="I84" s="119">
        <v>136423</v>
      </c>
      <c r="J84" s="119">
        <v>45589</v>
      </c>
      <c r="K84" s="119">
        <v>122018</v>
      </c>
      <c r="L84" s="119">
        <v>47578</v>
      </c>
      <c r="M84" s="119">
        <v>65431</v>
      </c>
      <c r="N84" s="119">
        <v>29041</v>
      </c>
      <c r="O84" s="112" t="s">
        <v>438</v>
      </c>
      <c r="P84" s="13"/>
      <c r="Q84" s="13"/>
      <c r="R84" s="13"/>
      <c r="S84" s="13"/>
      <c r="T84" s="13"/>
      <c r="U84" s="13"/>
      <c r="V84" s="13"/>
      <c r="W84" s="13"/>
      <c r="X84" s="61"/>
    </row>
    <row r="85" spans="1:24" ht="19.5" customHeight="1">
      <c r="A85" s="69"/>
      <c r="B85" s="14" t="s">
        <v>119</v>
      </c>
      <c r="C85" s="276"/>
      <c r="D85" s="120">
        <f>SUM(E85:N85)</f>
        <v>484995</v>
      </c>
      <c r="E85" s="119">
        <v>63920</v>
      </c>
      <c r="F85" s="119">
        <v>42031</v>
      </c>
      <c r="G85" s="119">
        <v>77620</v>
      </c>
      <c r="H85" s="119">
        <v>63842</v>
      </c>
      <c r="I85" s="119">
        <v>49827</v>
      </c>
      <c r="J85" s="119">
        <v>35843</v>
      </c>
      <c r="K85" s="119">
        <v>53014</v>
      </c>
      <c r="L85" s="119">
        <v>19312</v>
      </c>
      <c r="M85" s="119">
        <v>60274</v>
      </c>
      <c r="N85" s="119">
        <v>19312</v>
      </c>
      <c r="O85" s="85" t="s">
        <v>493</v>
      </c>
      <c r="P85" s="13"/>
      <c r="Q85" s="13"/>
      <c r="R85" s="13"/>
      <c r="S85" s="13"/>
      <c r="T85" s="13"/>
      <c r="U85" s="13"/>
      <c r="V85" s="13"/>
      <c r="W85" s="13"/>
      <c r="X85" s="61"/>
    </row>
    <row r="86" spans="1:24" ht="19.5" customHeight="1">
      <c r="A86" s="77" t="s">
        <v>263</v>
      </c>
      <c r="B86" s="46" t="s">
        <v>262</v>
      </c>
      <c r="C86" s="283"/>
      <c r="D86" s="105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78"/>
    </row>
    <row r="87" spans="1:24" ht="31.5">
      <c r="A87" s="69"/>
      <c r="B87" s="14" t="s">
        <v>265</v>
      </c>
      <c r="C87" s="95" t="s">
        <v>16</v>
      </c>
      <c r="D87" s="13" t="s">
        <v>294</v>
      </c>
      <c r="E87" s="86" t="s">
        <v>482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61"/>
    </row>
    <row r="88" spans="1:24" ht="31.5">
      <c r="A88" s="69"/>
      <c r="B88" s="14" t="s">
        <v>266</v>
      </c>
      <c r="C88" s="95" t="s">
        <v>16</v>
      </c>
      <c r="D88" s="13" t="s">
        <v>294</v>
      </c>
      <c r="E88" s="86" t="s">
        <v>507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61"/>
    </row>
    <row r="89" spans="1:24" ht="37.5">
      <c r="A89" s="58" t="s">
        <v>264</v>
      </c>
      <c r="B89" s="10" t="s">
        <v>120</v>
      </c>
      <c r="C89" s="281"/>
      <c r="D89" s="93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59"/>
    </row>
    <row r="90" spans="1:24" ht="49.5" customHeight="1">
      <c r="A90" s="68" t="s">
        <v>121</v>
      </c>
      <c r="B90" s="16" t="s">
        <v>122</v>
      </c>
      <c r="C90" s="99" t="s">
        <v>203</v>
      </c>
      <c r="D90" s="121">
        <f>D92*100/D91</f>
        <v>19.752212389380531</v>
      </c>
      <c r="E90" s="15"/>
      <c r="F90" s="15"/>
      <c r="G90" s="15"/>
      <c r="H90" s="15"/>
      <c r="I90" s="15"/>
      <c r="J90" s="15"/>
      <c r="K90" s="15"/>
      <c r="L90" s="29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63"/>
    </row>
    <row r="91" spans="1:24" ht="31.5">
      <c r="A91" s="69" t="s">
        <v>23</v>
      </c>
      <c r="B91" s="14" t="s">
        <v>123</v>
      </c>
      <c r="C91" s="99"/>
      <c r="D91" s="120">
        <v>2825</v>
      </c>
      <c r="E91" s="106" t="s">
        <v>289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61"/>
    </row>
    <row r="92" spans="1:24" ht="18.75" customHeight="1">
      <c r="A92" s="69" t="s">
        <v>24</v>
      </c>
      <c r="B92" s="14" t="s">
        <v>124</v>
      </c>
      <c r="C92" s="99"/>
      <c r="D92" s="95">
        <v>558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61"/>
    </row>
    <row r="93" spans="1:24" ht="45.75" customHeight="1">
      <c r="A93" s="68" t="s">
        <v>125</v>
      </c>
      <c r="B93" s="16" t="s">
        <v>126</v>
      </c>
      <c r="C93" s="99" t="s">
        <v>204</v>
      </c>
      <c r="D93" s="121">
        <f>D95*100/D94</f>
        <v>96.820512820512818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63"/>
    </row>
    <row r="94" spans="1:24" ht="21" customHeight="1">
      <c r="A94" s="69" t="s">
        <v>23</v>
      </c>
      <c r="B94" s="14" t="s">
        <v>127</v>
      </c>
      <c r="C94" s="99"/>
      <c r="D94" s="120">
        <v>2925</v>
      </c>
      <c r="E94" s="106" t="s">
        <v>289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61"/>
    </row>
    <row r="95" spans="1:24" ht="31.5">
      <c r="A95" s="69" t="s">
        <v>24</v>
      </c>
      <c r="B95" s="14" t="s">
        <v>128</v>
      </c>
      <c r="C95" s="99"/>
      <c r="D95" s="120">
        <v>2832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61"/>
    </row>
    <row r="96" spans="1:24" ht="46.5" customHeight="1">
      <c r="A96" s="68" t="s">
        <v>129</v>
      </c>
      <c r="B96" s="16" t="s">
        <v>130</v>
      </c>
      <c r="C96" s="99" t="s">
        <v>205</v>
      </c>
      <c r="D96" s="123">
        <f>D98*100/D97</f>
        <v>100</v>
      </c>
      <c r="E96" s="123">
        <f t="shared" ref="E96:N96" si="16">E98*100/E97</f>
        <v>100</v>
      </c>
      <c r="F96" s="123">
        <f t="shared" si="16"/>
        <v>100</v>
      </c>
      <c r="G96" s="123">
        <f t="shared" si="16"/>
        <v>100</v>
      </c>
      <c r="H96" s="123">
        <f t="shared" si="16"/>
        <v>100</v>
      </c>
      <c r="I96" s="123">
        <f t="shared" si="16"/>
        <v>100</v>
      </c>
      <c r="J96" s="123">
        <f t="shared" si="16"/>
        <v>100</v>
      </c>
      <c r="K96" s="123">
        <f t="shared" si="16"/>
        <v>100</v>
      </c>
      <c r="L96" s="123">
        <f t="shared" si="16"/>
        <v>100</v>
      </c>
      <c r="M96" s="123">
        <f t="shared" si="16"/>
        <v>100</v>
      </c>
      <c r="N96" s="123">
        <f t="shared" si="16"/>
        <v>100</v>
      </c>
      <c r="O96" s="15"/>
      <c r="P96" s="15"/>
      <c r="Q96" s="15"/>
      <c r="R96" s="15"/>
      <c r="S96" s="15"/>
      <c r="T96" s="15"/>
      <c r="U96" s="15"/>
      <c r="V96" s="15"/>
      <c r="W96" s="15"/>
      <c r="X96" s="63"/>
    </row>
    <row r="97" spans="1:24" ht="20.25" customHeight="1">
      <c r="A97" s="69" t="s">
        <v>23</v>
      </c>
      <c r="B97" s="14" t="s">
        <v>131</v>
      </c>
      <c r="C97" s="99"/>
      <c r="D97" s="95">
        <f>SUM(E97:N97)</f>
        <v>126</v>
      </c>
      <c r="E97" s="13">
        <v>22</v>
      </c>
      <c r="F97" s="13">
        <v>16</v>
      </c>
      <c r="G97" s="13">
        <v>15</v>
      </c>
      <c r="H97" s="13">
        <v>16</v>
      </c>
      <c r="I97" s="13">
        <v>8</v>
      </c>
      <c r="J97" s="13">
        <v>18</v>
      </c>
      <c r="K97" s="13">
        <v>10</v>
      </c>
      <c r="L97" s="13">
        <v>7</v>
      </c>
      <c r="M97" s="13">
        <v>7</v>
      </c>
      <c r="N97" s="13">
        <v>7</v>
      </c>
      <c r="O97" s="85" t="s">
        <v>326</v>
      </c>
      <c r="P97" s="13"/>
      <c r="Q97" s="13"/>
      <c r="R97" s="13"/>
      <c r="S97" s="13"/>
      <c r="T97" s="13"/>
      <c r="U97" s="13"/>
      <c r="V97" s="13"/>
      <c r="W97" s="13"/>
      <c r="X97" s="61"/>
    </row>
    <row r="98" spans="1:24" ht="31.5">
      <c r="A98" s="69" t="s">
        <v>24</v>
      </c>
      <c r="B98" s="14" t="s">
        <v>132</v>
      </c>
      <c r="C98" s="99"/>
      <c r="D98" s="95">
        <f>SUM(E98:N98)</f>
        <v>126</v>
      </c>
      <c r="E98" s="13">
        <v>22</v>
      </c>
      <c r="F98" s="13">
        <v>16</v>
      </c>
      <c r="G98" s="13">
        <v>15</v>
      </c>
      <c r="H98" s="13">
        <v>16</v>
      </c>
      <c r="I98" s="13">
        <v>8</v>
      </c>
      <c r="J98" s="13">
        <v>18</v>
      </c>
      <c r="K98" s="13">
        <v>10</v>
      </c>
      <c r="L98" s="13">
        <v>7</v>
      </c>
      <c r="M98" s="13">
        <v>7</v>
      </c>
      <c r="N98" s="13">
        <v>7</v>
      </c>
      <c r="O98" s="347"/>
      <c r="P98" s="13"/>
      <c r="Q98" s="13"/>
      <c r="R98" s="13"/>
      <c r="S98" s="13"/>
      <c r="T98" s="13"/>
      <c r="U98" s="13"/>
      <c r="V98" s="13"/>
      <c r="W98" s="13"/>
      <c r="X98" s="61"/>
    </row>
    <row r="99" spans="1:24" ht="37.5">
      <c r="A99" s="58" t="s">
        <v>133</v>
      </c>
      <c r="B99" s="10" t="s">
        <v>134</v>
      </c>
      <c r="C99" s="281"/>
      <c r="D99" s="93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59"/>
    </row>
    <row r="100" spans="1:24" ht="31.5">
      <c r="A100" s="68" t="s">
        <v>135</v>
      </c>
      <c r="B100" s="16" t="s">
        <v>372</v>
      </c>
      <c r="C100" s="96" t="s">
        <v>137</v>
      </c>
      <c r="D100" s="121">
        <f>D102*100/D101</f>
        <v>46.145697405105039</v>
      </c>
      <c r="E100" s="121">
        <f t="shared" ref="E100:X100" si="17">E102*100/E101</f>
        <v>12.931165476371373</v>
      </c>
      <c r="F100" s="121">
        <f t="shared" si="17"/>
        <v>52.227393617021278</v>
      </c>
      <c r="G100" s="121">
        <f t="shared" si="17"/>
        <v>85.204345576823584</v>
      </c>
      <c r="H100" s="121">
        <f t="shared" si="17"/>
        <v>16.820401519262074</v>
      </c>
      <c r="I100" s="121">
        <f t="shared" si="17"/>
        <v>22.251394814571711</v>
      </c>
      <c r="J100" s="121">
        <f t="shared" si="17"/>
        <v>35.202991452991455</v>
      </c>
      <c r="K100" s="121">
        <f t="shared" si="17"/>
        <v>42.340425531914896</v>
      </c>
      <c r="L100" s="121">
        <f t="shared" si="17"/>
        <v>26.848652384243263</v>
      </c>
      <c r="M100" s="121">
        <f t="shared" si="17"/>
        <v>26.451612903225808</v>
      </c>
      <c r="N100" s="121">
        <f t="shared" si="17"/>
        <v>28.653976886471789</v>
      </c>
      <c r="O100" s="121">
        <f t="shared" si="17"/>
        <v>30.6305773890432</v>
      </c>
      <c r="P100" s="121">
        <f t="shared" si="17"/>
        <v>50.671939653594052</v>
      </c>
      <c r="Q100" s="121">
        <f t="shared" si="17"/>
        <v>54.348697394789582</v>
      </c>
      <c r="R100" s="121">
        <f t="shared" si="17"/>
        <v>48.421052631578945</v>
      </c>
      <c r="S100" s="121">
        <f t="shared" si="17"/>
        <v>56.714568880079284</v>
      </c>
      <c r="T100" s="121">
        <f t="shared" si="17"/>
        <v>52.567651545110444</v>
      </c>
      <c r="U100" s="121">
        <f t="shared" si="17"/>
        <v>52.166714655917076</v>
      </c>
      <c r="V100" s="121">
        <f t="shared" si="17"/>
        <v>46.281377699941622</v>
      </c>
      <c r="W100" s="121">
        <f t="shared" si="17"/>
        <v>61.802239777758487</v>
      </c>
      <c r="X100" s="325">
        <f t="shared" si="17"/>
        <v>54.295419680035067</v>
      </c>
    </row>
    <row r="101" spans="1:24">
      <c r="A101" s="69" t="s">
        <v>23</v>
      </c>
      <c r="B101" s="14" t="s">
        <v>138</v>
      </c>
      <c r="C101" s="99"/>
      <c r="D101" s="120">
        <f>SUM(E101:X101)</f>
        <v>207677</v>
      </c>
      <c r="E101" s="119">
        <v>6581</v>
      </c>
      <c r="F101" s="119">
        <v>3008</v>
      </c>
      <c r="G101" s="119">
        <v>1933</v>
      </c>
      <c r="H101" s="119">
        <v>1843</v>
      </c>
      <c r="I101" s="119">
        <v>3047</v>
      </c>
      <c r="J101" s="119">
        <v>1872</v>
      </c>
      <c r="K101" s="119">
        <v>2350</v>
      </c>
      <c r="L101" s="119">
        <v>2894</v>
      </c>
      <c r="M101" s="119">
        <v>2790</v>
      </c>
      <c r="N101" s="119">
        <v>2942</v>
      </c>
      <c r="O101" s="119">
        <v>33842</v>
      </c>
      <c r="P101" s="119">
        <v>27309</v>
      </c>
      <c r="Q101" s="119">
        <v>27445</v>
      </c>
      <c r="R101" s="119">
        <v>16910</v>
      </c>
      <c r="S101" s="119">
        <v>12108</v>
      </c>
      <c r="T101" s="119">
        <v>17701</v>
      </c>
      <c r="U101" s="119">
        <v>13892</v>
      </c>
      <c r="V101" s="119">
        <v>8565</v>
      </c>
      <c r="W101" s="119">
        <v>11519</v>
      </c>
      <c r="X101" s="124">
        <v>9126</v>
      </c>
    </row>
    <row r="102" spans="1:24">
      <c r="A102" s="69" t="s">
        <v>24</v>
      </c>
      <c r="B102" s="14" t="s">
        <v>139</v>
      </c>
      <c r="C102" s="99"/>
      <c r="D102" s="120">
        <f>SUM(E102:X102)</f>
        <v>95834</v>
      </c>
      <c r="E102" s="119">
        <v>851</v>
      </c>
      <c r="F102" s="119">
        <v>1571</v>
      </c>
      <c r="G102" s="119">
        <v>1647</v>
      </c>
      <c r="H102" s="119">
        <v>310</v>
      </c>
      <c r="I102" s="119">
        <v>678</v>
      </c>
      <c r="J102" s="119">
        <v>659</v>
      </c>
      <c r="K102" s="119">
        <v>995</v>
      </c>
      <c r="L102" s="119">
        <v>777</v>
      </c>
      <c r="M102" s="119">
        <v>738</v>
      </c>
      <c r="N102" s="119">
        <v>843</v>
      </c>
      <c r="O102" s="119">
        <v>10366</v>
      </c>
      <c r="P102" s="119">
        <v>13838</v>
      </c>
      <c r="Q102" s="119">
        <v>14916</v>
      </c>
      <c r="R102" s="119">
        <v>8188</v>
      </c>
      <c r="S102" s="119">
        <v>6867</v>
      </c>
      <c r="T102" s="119">
        <v>9305</v>
      </c>
      <c r="U102" s="119">
        <v>7247</v>
      </c>
      <c r="V102" s="119">
        <v>3964</v>
      </c>
      <c r="W102" s="119">
        <v>7119</v>
      </c>
      <c r="X102" s="124">
        <v>4955</v>
      </c>
    </row>
    <row r="103" spans="1:24" ht="31.5">
      <c r="A103" s="71" t="s">
        <v>140</v>
      </c>
      <c r="B103" s="36" t="s">
        <v>141</v>
      </c>
      <c r="C103" s="100" t="s">
        <v>51</v>
      </c>
      <c r="D103" s="128">
        <f>D104*100/D105</f>
        <v>100</v>
      </c>
      <c r="E103" s="128">
        <f t="shared" ref="E103:X103" si="18">E104*100/E105</f>
        <v>100</v>
      </c>
      <c r="F103" s="128">
        <f t="shared" si="18"/>
        <v>100</v>
      </c>
      <c r="G103" s="128">
        <f t="shared" si="18"/>
        <v>100</v>
      </c>
      <c r="H103" s="128">
        <f t="shared" si="18"/>
        <v>100</v>
      </c>
      <c r="I103" s="128">
        <f t="shared" si="18"/>
        <v>100</v>
      </c>
      <c r="J103" s="128">
        <f t="shared" si="18"/>
        <v>100</v>
      </c>
      <c r="K103" s="128">
        <f t="shared" si="18"/>
        <v>100</v>
      </c>
      <c r="L103" s="128">
        <f t="shared" si="18"/>
        <v>100</v>
      </c>
      <c r="M103" s="128">
        <f t="shared" si="18"/>
        <v>100</v>
      </c>
      <c r="N103" s="128">
        <f t="shared" si="18"/>
        <v>100</v>
      </c>
      <c r="O103" s="128">
        <f t="shared" si="18"/>
        <v>100</v>
      </c>
      <c r="P103" s="128">
        <f t="shared" si="18"/>
        <v>100</v>
      </c>
      <c r="Q103" s="128">
        <f t="shared" si="18"/>
        <v>100</v>
      </c>
      <c r="R103" s="128">
        <f t="shared" si="18"/>
        <v>100</v>
      </c>
      <c r="S103" s="128">
        <f t="shared" si="18"/>
        <v>100</v>
      </c>
      <c r="T103" s="128">
        <f t="shared" si="18"/>
        <v>100</v>
      </c>
      <c r="U103" s="128">
        <f t="shared" si="18"/>
        <v>100</v>
      </c>
      <c r="V103" s="128">
        <f t="shared" si="18"/>
        <v>100</v>
      </c>
      <c r="W103" s="128">
        <f t="shared" si="18"/>
        <v>100</v>
      </c>
      <c r="X103" s="326">
        <f t="shared" si="18"/>
        <v>100</v>
      </c>
    </row>
    <row r="104" spans="1:24" ht="18.75" customHeight="1">
      <c r="A104" s="69" t="s">
        <v>23</v>
      </c>
      <c r="B104" s="14" t="s">
        <v>139</v>
      </c>
      <c r="C104" s="99"/>
      <c r="D104" s="95">
        <f>SUM(E104:X104)</f>
        <v>453</v>
      </c>
      <c r="E104" s="13">
        <v>23</v>
      </c>
      <c r="F104" s="13">
        <v>10</v>
      </c>
      <c r="G104" s="13">
        <v>27</v>
      </c>
      <c r="H104" s="13">
        <v>12</v>
      </c>
      <c r="I104" s="13">
        <v>18</v>
      </c>
      <c r="J104" s="13">
        <v>4</v>
      </c>
      <c r="K104" s="13">
        <v>9</v>
      </c>
      <c r="L104" s="13">
        <v>12</v>
      </c>
      <c r="M104" s="13">
        <v>9</v>
      </c>
      <c r="N104" s="13">
        <v>16</v>
      </c>
      <c r="O104" s="13">
        <v>49</v>
      </c>
      <c r="P104" s="13">
        <v>40</v>
      </c>
      <c r="Q104" s="13">
        <v>57</v>
      </c>
      <c r="R104" s="13">
        <v>22</v>
      </c>
      <c r="S104" s="13">
        <v>41</v>
      </c>
      <c r="T104" s="13">
        <v>21</v>
      </c>
      <c r="U104" s="13">
        <v>24</v>
      </c>
      <c r="V104" s="13">
        <v>21</v>
      </c>
      <c r="W104" s="13">
        <v>15</v>
      </c>
      <c r="X104" s="61">
        <v>23</v>
      </c>
    </row>
    <row r="105" spans="1:24" ht="33.75" customHeight="1">
      <c r="A105" s="69" t="s">
        <v>24</v>
      </c>
      <c r="B105" s="14" t="s">
        <v>142</v>
      </c>
      <c r="C105" s="99"/>
      <c r="D105" s="95">
        <f>SUM(E105:X105)</f>
        <v>453</v>
      </c>
      <c r="E105" s="13">
        <v>23</v>
      </c>
      <c r="F105" s="13">
        <v>10</v>
      </c>
      <c r="G105" s="13">
        <v>27</v>
      </c>
      <c r="H105" s="13">
        <v>12</v>
      </c>
      <c r="I105" s="13">
        <v>18</v>
      </c>
      <c r="J105" s="13">
        <v>4</v>
      </c>
      <c r="K105" s="13">
        <v>9</v>
      </c>
      <c r="L105" s="13">
        <v>12</v>
      </c>
      <c r="M105" s="13">
        <v>9</v>
      </c>
      <c r="N105" s="13">
        <v>16</v>
      </c>
      <c r="O105" s="13">
        <v>49</v>
      </c>
      <c r="P105" s="13">
        <v>40</v>
      </c>
      <c r="Q105" s="13">
        <v>57</v>
      </c>
      <c r="R105" s="13">
        <v>22</v>
      </c>
      <c r="S105" s="13">
        <v>41</v>
      </c>
      <c r="T105" s="13">
        <v>21</v>
      </c>
      <c r="U105" s="13">
        <v>24</v>
      </c>
      <c r="V105" s="13">
        <v>21</v>
      </c>
      <c r="W105" s="13">
        <v>15</v>
      </c>
      <c r="X105" s="61">
        <v>23</v>
      </c>
    </row>
    <row r="106" spans="1:24" ht="37.5">
      <c r="A106" s="58" t="s">
        <v>143</v>
      </c>
      <c r="B106" s="10" t="s">
        <v>144</v>
      </c>
      <c r="C106" s="11" t="s">
        <v>149</v>
      </c>
      <c r="D106" s="107">
        <f>D108*100/D107</f>
        <v>81.64556962025317</v>
      </c>
      <c r="E106" s="92">
        <f t="shared" ref="E106:N106" si="19">E108*100/E107</f>
        <v>83.098591549295776</v>
      </c>
      <c r="F106" s="92">
        <f t="shared" si="19"/>
        <v>87.878787878787875</v>
      </c>
      <c r="G106" s="92">
        <f t="shared" si="19"/>
        <v>78.048780487804876</v>
      </c>
      <c r="H106" s="92">
        <f t="shared" si="19"/>
        <v>82.051282051282058</v>
      </c>
      <c r="I106" s="92">
        <f t="shared" si="19"/>
        <v>76.315789473684205</v>
      </c>
      <c r="J106" s="92">
        <f t="shared" si="19"/>
        <v>75</v>
      </c>
      <c r="K106" s="92">
        <f t="shared" si="19"/>
        <v>92.857142857142861</v>
      </c>
      <c r="L106" s="92">
        <f t="shared" si="19"/>
        <v>82.608695652173907</v>
      </c>
      <c r="M106" s="92">
        <f t="shared" si="19"/>
        <v>75</v>
      </c>
      <c r="N106" s="92">
        <f t="shared" si="19"/>
        <v>88.235294117647058</v>
      </c>
      <c r="O106" s="12"/>
      <c r="P106" s="12"/>
      <c r="Q106" s="12"/>
      <c r="R106" s="12"/>
      <c r="S106" s="12"/>
      <c r="T106" s="12"/>
      <c r="U106" s="12"/>
      <c r="V106" s="12"/>
      <c r="W106" s="12"/>
      <c r="X106" s="59"/>
    </row>
    <row r="107" spans="1:24" ht="31.5">
      <c r="A107" s="69" t="s">
        <v>23</v>
      </c>
      <c r="B107" s="14" t="s">
        <v>145</v>
      </c>
      <c r="C107" s="281"/>
      <c r="D107" s="108">
        <f>SUM(E107:N107)</f>
        <v>316</v>
      </c>
      <c r="E107" s="348">
        <v>71</v>
      </c>
      <c r="F107" s="348">
        <v>33</v>
      </c>
      <c r="G107" s="348">
        <v>41</v>
      </c>
      <c r="H107" s="348">
        <v>39</v>
      </c>
      <c r="I107" s="348">
        <v>38</v>
      </c>
      <c r="J107" s="348">
        <v>20</v>
      </c>
      <c r="K107" s="348">
        <v>14</v>
      </c>
      <c r="L107" s="348">
        <v>23</v>
      </c>
      <c r="M107" s="348">
        <v>20</v>
      </c>
      <c r="N107" s="348">
        <v>17</v>
      </c>
      <c r="O107" s="85" t="s">
        <v>297</v>
      </c>
      <c r="P107" s="13"/>
      <c r="Q107" s="13"/>
      <c r="R107" s="13"/>
      <c r="S107" s="13"/>
      <c r="T107" s="13"/>
      <c r="U107" s="13"/>
      <c r="V107" s="13"/>
      <c r="W107" s="13"/>
      <c r="X107" s="61"/>
    </row>
    <row r="108" spans="1:24" ht="47.25">
      <c r="A108" s="69" t="s">
        <v>24</v>
      </c>
      <c r="B108" s="14" t="s">
        <v>146</v>
      </c>
      <c r="C108" s="281"/>
      <c r="D108" s="108">
        <f>SUM(E108:N108)</f>
        <v>258</v>
      </c>
      <c r="E108" s="348">
        <v>59</v>
      </c>
      <c r="F108" s="348">
        <v>29</v>
      </c>
      <c r="G108" s="348">
        <v>32</v>
      </c>
      <c r="H108" s="348">
        <v>32</v>
      </c>
      <c r="I108" s="348">
        <v>29</v>
      </c>
      <c r="J108" s="348">
        <v>15</v>
      </c>
      <c r="K108" s="348">
        <v>13</v>
      </c>
      <c r="L108" s="348">
        <v>19</v>
      </c>
      <c r="M108" s="348">
        <v>15</v>
      </c>
      <c r="N108" s="348">
        <v>15</v>
      </c>
      <c r="O108" s="13"/>
      <c r="P108" s="13"/>
      <c r="Q108" s="13"/>
      <c r="R108" s="13"/>
      <c r="S108" s="13"/>
      <c r="T108" s="13"/>
      <c r="U108" s="13"/>
      <c r="V108" s="13"/>
      <c r="W108" s="13"/>
      <c r="X108" s="61"/>
    </row>
    <row r="109" spans="1:24" ht="37.5">
      <c r="A109" s="58" t="s">
        <v>147</v>
      </c>
      <c r="B109" s="10" t="s">
        <v>148</v>
      </c>
      <c r="C109" s="11" t="s">
        <v>150</v>
      </c>
      <c r="D109" s="93">
        <f>D111*100/D110</f>
        <v>100</v>
      </c>
      <c r="E109" s="93">
        <f t="shared" ref="E109:N109" si="20">E111*100/E110</f>
        <v>100</v>
      </c>
      <c r="F109" s="93">
        <f t="shared" si="20"/>
        <v>100</v>
      </c>
      <c r="G109" s="93">
        <f t="shared" si="20"/>
        <v>100</v>
      </c>
      <c r="H109" s="93">
        <f t="shared" si="20"/>
        <v>100</v>
      </c>
      <c r="I109" s="93">
        <f t="shared" si="20"/>
        <v>100</v>
      </c>
      <c r="J109" s="93">
        <f t="shared" si="20"/>
        <v>100</v>
      </c>
      <c r="K109" s="93">
        <f t="shared" si="20"/>
        <v>100</v>
      </c>
      <c r="L109" s="93">
        <f t="shared" si="20"/>
        <v>100</v>
      </c>
      <c r="M109" s="93">
        <f t="shared" si="20"/>
        <v>100</v>
      </c>
      <c r="N109" s="93">
        <f t="shared" si="20"/>
        <v>100</v>
      </c>
      <c r="O109" s="12"/>
      <c r="P109" s="12"/>
      <c r="Q109" s="12"/>
      <c r="R109" s="12"/>
      <c r="S109" s="12"/>
      <c r="T109" s="12"/>
      <c r="U109" s="12"/>
      <c r="V109" s="12"/>
      <c r="W109" s="12"/>
      <c r="X109" s="59"/>
    </row>
    <row r="110" spans="1:24" ht="19.5" customHeight="1">
      <c r="A110" s="69" t="s">
        <v>23</v>
      </c>
      <c r="B110" s="14" t="s">
        <v>151</v>
      </c>
      <c r="C110" s="281"/>
      <c r="D110" s="95">
        <f>SUM(E110:N110)</f>
        <v>10</v>
      </c>
      <c r="E110" s="198">
        <v>1</v>
      </c>
      <c r="F110" s="198">
        <v>1</v>
      </c>
      <c r="G110" s="198">
        <v>1</v>
      </c>
      <c r="H110" s="198">
        <v>1</v>
      </c>
      <c r="I110" s="198">
        <v>1</v>
      </c>
      <c r="J110" s="198">
        <v>1</v>
      </c>
      <c r="K110" s="198">
        <v>1</v>
      </c>
      <c r="L110" s="198">
        <v>1</v>
      </c>
      <c r="M110" s="198">
        <v>1</v>
      </c>
      <c r="N110" s="198">
        <v>1</v>
      </c>
      <c r="O110" s="85" t="s">
        <v>326</v>
      </c>
      <c r="P110" s="13"/>
      <c r="Q110" s="13"/>
      <c r="R110" s="13"/>
      <c r="S110" s="13"/>
      <c r="T110" s="13"/>
      <c r="U110" s="13"/>
      <c r="V110" s="13"/>
      <c r="W110" s="13"/>
      <c r="X110" s="61"/>
    </row>
    <row r="111" spans="1:24" ht="20.25" customHeight="1">
      <c r="A111" s="69" t="s">
        <v>24</v>
      </c>
      <c r="B111" s="14" t="s">
        <v>152</v>
      </c>
      <c r="C111" s="281"/>
      <c r="D111" s="95">
        <f>SUM(E111:N111)</f>
        <v>10</v>
      </c>
      <c r="E111" s="198">
        <v>1</v>
      </c>
      <c r="F111" s="198">
        <v>1</v>
      </c>
      <c r="G111" s="198">
        <v>1</v>
      </c>
      <c r="H111" s="198">
        <v>1</v>
      </c>
      <c r="I111" s="198">
        <v>1</v>
      </c>
      <c r="J111" s="198">
        <v>1</v>
      </c>
      <c r="K111" s="198">
        <v>1</v>
      </c>
      <c r="L111" s="198">
        <v>1</v>
      </c>
      <c r="M111" s="198">
        <v>1</v>
      </c>
      <c r="N111" s="198">
        <v>1</v>
      </c>
      <c r="O111" s="13"/>
      <c r="P111" s="13"/>
      <c r="Q111" s="13"/>
      <c r="R111" s="13"/>
      <c r="S111" s="13"/>
      <c r="T111" s="13"/>
      <c r="U111" s="13"/>
      <c r="V111" s="13"/>
      <c r="W111" s="13"/>
      <c r="X111" s="61"/>
    </row>
    <row r="112" spans="1:24" ht="37.5">
      <c r="A112" s="58" t="s">
        <v>153</v>
      </c>
      <c r="B112" s="10" t="s">
        <v>154</v>
      </c>
      <c r="C112" s="11" t="s">
        <v>155</v>
      </c>
      <c r="D112" s="107">
        <f>D114*100/D113</f>
        <v>88.571428571428569</v>
      </c>
      <c r="E112" s="107">
        <f t="shared" ref="E112:N112" si="21">E114*100/E113</f>
        <v>86.79245283018868</v>
      </c>
      <c r="F112" s="107">
        <f t="shared" si="21"/>
        <v>81.666666666666671</v>
      </c>
      <c r="G112" s="107">
        <f t="shared" si="21"/>
        <v>83.333333333333329</v>
      </c>
      <c r="H112" s="107">
        <f t="shared" si="21"/>
        <v>95</v>
      </c>
      <c r="I112" s="107">
        <f t="shared" si="21"/>
        <v>87.755102040816325</v>
      </c>
      <c r="J112" s="107">
        <f t="shared" si="21"/>
        <v>80</v>
      </c>
      <c r="K112" s="107">
        <f t="shared" si="21"/>
        <v>100</v>
      </c>
      <c r="L112" s="107">
        <f t="shared" si="21"/>
        <v>96.666666666666671</v>
      </c>
      <c r="M112" s="107">
        <f t="shared" si="21"/>
        <v>88.888888888888886</v>
      </c>
      <c r="N112" s="107">
        <f t="shared" si="21"/>
        <v>83.333333333333329</v>
      </c>
      <c r="O112" s="12"/>
      <c r="P112" s="12"/>
      <c r="Q112" s="12"/>
      <c r="R112" s="12"/>
      <c r="S112" s="12"/>
      <c r="T112" s="12"/>
      <c r="U112" s="12"/>
      <c r="V112" s="12"/>
      <c r="W112" s="12"/>
      <c r="X112" s="59"/>
    </row>
    <row r="113" spans="1:24" ht="19.5" customHeight="1">
      <c r="A113" s="69" t="s">
        <v>23</v>
      </c>
      <c r="B113" s="14" t="s">
        <v>316</v>
      </c>
      <c r="C113" s="281"/>
      <c r="D113" s="95">
        <f>SUM(E113:N113)</f>
        <v>315</v>
      </c>
      <c r="E113" s="13">
        <v>53</v>
      </c>
      <c r="F113" s="13">
        <v>60</v>
      </c>
      <c r="G113" s="13">
        <v>24</v>
      </c>
      <c r="H113" s="13">
        <v>20</v>
      </c>
      <c r="I113" s="13">
        <v>49</v>
      </c>
      <c r="J113" s="13">
        <v>10</v>
      </c>
      <c r="K113" s="13">
        <v>39</v>
      </c>
      <c r="L113" s="13">
        <v>30</v>
      </c>
      <c r="M113" s="13">
        <v>18</v>
      </c>
      <c r="N113" s="13">
        <v>12</v>
      </c>
      <c r="O113" s="85" t="s">
        <v>326</v>
      </c>
      <c r="P113" s="13"/>
      <c r="Q113" s="13"/>
      <c r="R113" s="13"/>
      <c r="S113" s="13"/>
      <c r="T113" s="13"/>
      <c r="U113" s="13"/>
      <c r="V113" s="13"/>
      <c r="W113" s="13"/>
      <c r="X113" s="61"/>
    </row>
    <row r="114" spans="1:24" ht="18.75" customHeight="1">
      <c r="A114" s="69" t="s">
        <v>24</v>
      </c>
      <c r="B114" s="14" t="s">
        <v>157</v>
      </c>
      <c r="C114" s="281"/>
      <c r="D114" s="95">
        <f>SUM(E114:N114)</f>
        <v>279</v>
      </c>
      <c r="E114" s="13">
        <v>46</v>
      </c>
      <c r="F114" s="13">
        <v>49</v>
      </c>
      <c r="G114" s="13">
        <v>20</v>
      </c>
      <c r="H114" s="13">
        <v>19</v>
      </c>
      <c r="I114" s="13">
        <v>43</v>
      </c>
      <c r="J114" s="13">
        <v>8</v>
      </c>
      <c r="K114" s="13">
        <v>39</v>
      </c>
      <c r="L114" s="13">
        <v>29</v>
      </c>
      <c r="M114" s="13">
        <v>16</v>
      </c>
      <c r="N114" s="13">
        <v>10</v>
      </c>
      <c r="O114" s="13"/>
      <c r="P114" s="13"/>
      <c r="Q114" s="13"/>
      <c r="R114" s="13"/>
      <c r="S114" s="13"/>
      <c r="T114" s="13"/>
      <c r="U114" s="13"/>
      <c r="V114" s="13"/>
      <c r="W114" s="13"/>
      <c r="X114" s="61"/>
    </row>
    <row r="115" spans="1:24" ht="45">
      <c r="A115" s="68" t="s">
        <v>158</v>
      </c>
      <c r="B115" s="16" t="s">
        <v>159</v>
      </c>
      <c r="C115" s="99" t="s">
        <v>163</v>
      </c>
      <c r="D115" s="99" t="s">
        <v>487</v>
      </c>
      <c r="E115" s="96" t="s">
        <v>296</v>
      </c>
      <c r="F115" s="96" t="s">
        <v>296</v>
      </c>
      <c r="G115" s="96" t="s">
        <v>296</v>
      </c>
      <c r="H115" s="96" t="s">
        <v>296</v>
      </c>
      <c r="I115" s="96" t="s">
        <v>296</v>
      </c>
      <c r="J115" s="96" t="s">
        <v>296</v>
      </c>
      <c r="K115" s="96" t="s">
        <v>296</v>
      </c>
      <c r="L115" s="96" t="s">
        <v>296</v>
      </c>
      <c r="M115" s="96" t="s">
        <v>296</v>
      </c>
      <c r="N115" s="96" t="s">
        <v>296</v>
      </c>
      <c r="O115" s="15"/>
      <c r="P115" s="15"/>
      <c r="Q115" s="15"/>
      <c r="R115" s="15"/>
      <c r="S115" s="15"/>
      <c r="T115" s="15"/>
      <c r="U115" s="15"/>
      <c r="V115" s="15"/>
      <c r="W115" s="15"/>
      <c r="X115" s="63"/>
    </row>
    <row r="116" spans="1:24">
      <c r="A116" s="69" t="s">
        <v>95</v>
      </c>
      <c r="B116" s="14" t="s">
        <v>327</v>
      </c>
      <c r="C116" s="99"/>
      <c r="D116" s="95">
        <v>2.23</v>
      </c>
      <c r="E116" s="13">
        <v>2.39</v>
      </c>
      <c r="F116" s="13">
        <v>2.3199999999999998</v>
      </c>
      <c r="G116" s="13">
        <v>0.89</v>
      </c>
      <c r="H116" s="13">
        <v>4.5999999999999996</v>
      </c>
      <c r="I116" s="13">
        <v>0</v>
      </c>
      <c r="J116" s="13">
        <v>1.24</v>
      </c>
      <c r="K116" s="13">
        <v>1.57</v>
      </c>
      <c r="L116" s="13">
        <v>4.3499999999999996</v>
      </c>
      <c r="M116" s="13">
        <v>3.63</v>
      </c>
      <c r="N116" s="13">
        <v>4.1399999999999997</v>
      </c>
      <c r="O116" s="13"/>
      <c r="P116" s="13"/>
      <c r="Q116" s="13"/>
      <c r="R116" s="13"/>
      <c r="S116" s="13"/>
      <c r="T116" s="13"/>
      <c r="U116" s="13"/>
      <c r="V116" s="13"/>
      <c r="W116" s="13"/>
      <c r="X116" s="61"/>
    </row>
    <row r="117" spans="1:24">
      <c r="A117" s="69"/>
      <c r="B117" s="14" t="s">
        <v>508</v>
      </c>
      <c r="C117" s="99"/>
      <c r="D117" s="125">
        <v>3.4</v>
      </c>
      <c r="E117" s="13">
        <v>5.35</v>
      </c>
      <c r="F117" s="13">
        <v>2.3199999999999998</v>
      </c>
      <c r="G117" s="13">
        <v>1.63</v>
      </c>
      <c r="H117" s="13">
        <v>2.7</v>
      </c>
      <c r="I117" s="13">
        <v>6.04</v>
      </c>
      <c r="J117" s="13">
        <v>2.4900000000000002</v>
      </c>
      <c r="K117" s="13">
        <v>3.16</v>
      </c>
      <c r="L117" s="13">
        <v>6.57</v>
      </c>
      <c r="M117" s="13">
        <v>1.82</v>
      </c>
      <c r="N117" s="13">
        <v>2.09</v>
      </c>
      <c r="O117" s="85" t="s">
        <v>326</v>
      </c>
      <c r="P117" s="13"/>
      <c r="Q117" s="13"/>
      <c r="R117" s="13"/>
      <c r="S117" s="13"/>
      <c r="T117" s="13"/>
      <c r="U117" s="13"/>
      <c r="V117" s="13"/>
      <c r="W117" s="13"/>
      <c r="X117" s="61"/>
    </row>
    <row r="118" spans="1:24" ht="18.75" customHeight="1">
      <c r="A118" s="69" t="s">
        <v>23</v>
      </c>
      <c r="B118" s="14" t="s">
        <v>329</v>
      </c>
      <c r="C118" s="99"/>
      <c r="D118" s="120">
        <f>SUM(E118:N118)</f>
        <v>19</v>
      </c>
      <c r="E118" s="119">
        <v>4</v>
      </c>
      <c r="F118" s="119">
        <v>3</v>
      </c>
      <c r="G118" s="119">
        <v>1</v>
      </c>
      <c r="H118" s="119">
        <v>3</v>
      </c>
      <c r="I118" s="119">
        <v>0</v>
      </c>
      <c r="J118" s="119">
        <v>1</v>
      </c>
      <c r="K118" s="119">
        <v>1</v>
      </c>
      <c r="L118" s="119">
        <v>2</v>
      </c>
      <c r="M118" s="119">
        <v>2</v>
      </c>
      <c r="N118" s="119">
        <v>2</v>
      </c>
      <c r="O118" s="13"/>
      <c r="P118" s="13"/>
      <c r="Q118" s="13"/>
      <c r="R118" s="13"/>
      <c r="S118" s="13"/>
      <c r="T118" s="13"/>
      <c r="U118" s="13"/>
      <c r="V118" s="13"/>
      <c r="W118" s="13"/>
      <c r="X118" s="61"/>
    </row>
    <row r="119" spans="1:24" ht="18.75" customHeight="1">
      <c r="A119" s="70" t="s">
        <v>24</v>
      </c>
      <c r="B119" s="40" t="s">
        <v>509</v>
      </c>
      <c r="C119" s="310"/>
      <c r="D119" s="97">
        <f>SUM(E119:N119)</f>
        <v>29</v>
      </c>
      <c r="E119" s="39">
        <v>9</v>
      </c>
      <c r="F119" s="39">
        <v>3</v>
      </c>
      <c r="G119" s="39">
        <v>2</v>
      </c>
      <c r="H119" s="39">
        <v>2</v>
      </c>
      <c r="I119" s="39">
        <v>4</v>
      </c>
      <c r="J119" s="39">
        <v>2</v>
      </c>
      <c r="K119" s="39">
        <v>2</v>
      </c>
      <c r="L119" s="39">
        <v>3</v>
      </c>
      <c r="M119" s="39">
        <v>1</v>
      </c>
      <c r="N119" s="39">
        <v>1</v>
      </c>
      <c r="O119" s="39"/>
      <c r="P119" s="39"/>
      <c r="Q119" s="39"/>
      <c r="R119" s="39"/>
      <c r="S119" s="39"/>
      <c r="T119" s="39"/>
      <c r="U119" s="39"/>
      <c r="V119" s="39"/>
      <c r="W119" s="39"/>
      <c r="X119" s="65"/>
    </row>
    <row r="120" spans="1:24" ht="38.25" customHeight="1">
      <c r="A120" s="71" t="s">
        <v>164</v>
      </c>
      <c r="B120" s="36" t="s">
        <v>317</v>
      </c>
      <c r="C120" s="98" t="s">
        <v>163</v>
      </c>
      <c r="D120" s="98" t="s">
        <v>163</v>
      </c>
      <c r="E120" s="100" t="s">
        <v>296</v>
      </c>
      <c r="F120" s="100" t="s">
        <v>296</v>
      </c>
      <c r="G120" s="100" t="s">
        <v>296</v>
      </c>
      <c r="H120" s="100" t="s">
        <v>296</v>
      </c>
      <c r="I120" s="100" t="s">
        <v>296</v>
      </c>
      <c r="J120" s="100" t="s">
        <v>296</v>
      </c>
      <c r="K120" s="100" t="s">
        <v>296</v>
      </c>
      <c r="L120" s="100" t="s">
        <v>296</v>
      </c>
      <c r="M120" s="100" t="s">
        <v>296</v>
      </c>
      <c r="N120" s="100" t="s">
        <v>296</v>
      </c>
      <c r="O120" s="35"/>
      <c r="P120" s="35"/>
      <c r="Q120" s="35"/>
      <c r="R120" s="35"/>
      <c r="S120" s="35"/>
      <c r="T120" s="35"/>
      <c r="U120" s="35"/>
      <c r="V120" s="35"/>
      <c r="W120" s="35"/>
      <c r="X120" s="67"/>
    </row>
    <row r="121" spans="1:24" ht="20.25" customHeight="1">
      <c r="A121" s="69" t="s">
        <v>95</v>
      </c>
      <c r="B121" s="14" t="s">
        <v>325</v>
      </c>
      <c r="C121" s="99"/>
      <c r="D121" s="95">
        <v>6.81</v>
      </c>
      <c r="E121" s="13">
        <v>7.17</v>
      </c>
      <c r="F121" s="13">
        <v>5.42</v>
      </c>
      <c r="G121" s="13">
        <v>3.27</v>
      </c>
      <c r="H121" s="13">
        <v>10.76</v>
      </c>
      <c r="I121" s="13">
        <v>9.1999999999999993</v>
      </c>
      <c r="J121" s="13">
        <v>4.97</v>
      </c>
      <c r="K121" s="13">
        <v>7.88</v>
      </c>
      <c r="L121" s="13">
        <v>10.89</v>
      </c>
      <c r="M121" s="13">
        <v>7.27</v>
      </c>
      <c r="N121" s="13">
        <v>6.22</v>
      </c>
      <c r="O121" s="85" t="s">
        <v>326</v>
      </c>
      <c r="P121" s="13"/>
      <c r="Q121" s="13"/>
      <c r="R121" s="13"/>
      <c r="S121" s="13"/>
      <c r="T121" s="13"/>
      <c r="U121" s="13"/>
      <c r="V121" s="13"/>
      <c r="W121" s="13"/>
      <c r="X121" s="61"/>
    </row>
    <row r="122" spans="1:24" ht="20.25" customHeight="1">
      <c r="A122" s="69"/>
      <c r="B122" s="14" t="s">
        <v>510</v>
      </c>
      <c r="C122" s="99"/>
      <c r="D122" s="125">
        <f>D124*100000/D123</f>
        <v>4.2250149049136922</v>
      </c>
      <c r="E122" s="127">
        <f t="shared" ref="E122:N122" si="22">E124*100000/E123</f>
        <v>3.5636225411004467</v>
      </c>
      <c r="F122" s="127">
        <f t="shared" si="22"/>
        <v>3.8752179810114318</v>
      </c>
      <c r="G122" s="127">
        <f t="shared" si="22"/>
        <v>0.81718707863791262</v>
      </c>
      <c r="H122" s="127">
        <f t="shared" si="22"/>
        <v>9.4500094500094498</v>
      </c>
      <c r="I122" s="127">
        <f t="shared" si="22"/>
        <v>6.0393767363208113</v>
      </c>
      <c r="J122" s="127">
        <f t="shared" si="22"/>
        <v>2.4923671256776121</v>
      </c>
      <c r="K122" s="127">
        <f t="shared" si="22"/>
        <v>4.7473612583672242</v>
      </c>
      <c r="L122" s="127">
        <f t="shared" si="22"/>
        <v>2.1911564923966869</v>
      </c>
      <c r="M122" s="127">
        <f t="shared" si="22"/>
        <v>3.6384143790136259</v>
      </c>
      <c r="N122" s="127">
        <f t="shared" si="22"/>
        <v>10.426876316393136</v>
      </c>
      <c r="O122" s="13"/>
      <c r="P122" s="13"/>
      <c r="Q122" s="13"/>
      <c r="R122" s="13"/>
      <c r="S122" s="13"/>
      <c r="T122" s="13"/>
      <c r="U122" s="13"/>
      <c r="V122" s="13"/>
      <c r="W122" s="13"/>
      <c r="X122" s="61"/>
    </row>
    <row r="123" spans="1:24" ht="20.25" customHeight="1">
      <c r="A123" s="69" t="s">
        <v>23</v>
      </c>
      <c r="B123" s="227" t="s">
        <v>169</v>
      </c>
      <c r="C123" s="99"/>
      <c r="D123" s="120">
        <f>SUM(E123:N123)</f>
        <v>852068</v>
      </c>
      <c r="E123" s="119">
        <v>168368</v>
      </c>
      <c r="F123" s="119">
        <v>129025</v>
      </c>
      <c r="G123" s="119">
        <v>122371</v>
      </c>
      <c r="H123" s="119">
        <v>74074</v>
      </c>
      <c r="I123" s="119">
        <v>66232</v>
      </c>
      <c r="J123" s="119">
        <v>80245</v>
      </c>
      <c r="K123" s="119">
        <v>63193</v>
      </c>
      <c r="L123" s="119">
        <v>45638</v>
      </c>
      <c r="M123" s="119">
        <v>54969</v>
      </c>
      <c r="N123" s="119">
        <v>47953</v>
      </c>
      <c r="O123" s="13"/>
      <c r="P123" s="13"/>
      <c r="Q123" s="13"/>
      <c r="R123" s="13"/>
      <c r="S123" s="13"/>
      <c r="T123" s="13"/>
      <c r="U123" s="13"/>
      <c r="V123" s="13"/>
      <c r="W123" s="13"/>
      <c r="X123" s="61"/>
    </row>
    <row r="124" spans="1:24" ht="20.25" customHeight="1">
      <c r="A124" s="69" t="s">
        <v>24</v>
      </c>
      <c r="B124" s="14" t="s">
        <v>511</v>
      </c>
      <c r="C124" s="99"/>
      <c r="D124" s="95">
        <f>SUM(E124:N124)</f>
        <v>36</v>
      </c>
      <c r="E124" s="13">
        <v>6</v>
      </c>
      <c r="F124" s="13">
        <v>5</v>
      </c>
      <c r="G124" s="13">
        <v>1</v>
      </c>
      <c r="H124" s="13">
        <v>7</v>
      </c>
      <c r="I124" s="13">
        <v>4</v>
      </c>
      <c r="J124" s="13">
        <v>2</v>
      </c>
      <c r="K124" s="13">
        <v>3</v>
      </c>
      <c r="L124" s="13">
        <v>1</v>
      </c>
      <c r="M124" s="13">
        <v>2</v>
      </c>
      <c r="N124" s="13">
        <v>5</v>
      </c>
      <c r="O124" s="13"/>
      <c r="P124" s="13"/>
      <c r="Q124" s="13"/>
      <c r="R124" s="13"/>
      <c r="S124" s="13"/>
      <c r="T124" s="13"/>
      <c r="U124" s="13"/>
      <c r="V124" s="13"/>
      <c r="W124" s="13"/>
      <c r="X124" s="61"/>
    </row>
    <row r="125" spans="1:24" ht="37.5">
      <c r="A125" s="77" t="s">
        <v>170</v>
      </c>
      <c r="B125" s="46" t="s">
        <v>171</v>
      </c>
      <c r="C125" s="49" t="s">
        <v>172</v>
      </c>
      <c r="D125" s="226">
        <f>D127*100/D126</f>
        <v>100</v>
      </c>
      <c r="E125" s="226">
        <f t="shared" ref="E125:N125" si="23">E127*100/E126</f>
        <v>100</v>
      </c>
      <c r="F125" s="226">
        <f t="shared" si="23"/>
        <v>100</v>
      </c>
      <c r="G125" s="226">
        <f t="shared" si="23"/>
        <v>100</v>
      </c>
      <c r="H125" s="226">
        <f t="shared" si="23"/>
        <v>100</v>
      </c>
      <c r="I125" s="226">
        <f t="shared" si="23"/>
        <v>100</v>
      </c>
      <c r="J125" s="226">
        <f t="shared" si="23"/>
        <v>100</v>
      </c>
      <c r="K125" s="226">
        <f t="shared" si="23"/>
        <v>100</v>
      </c>
      <c r="L125" s="226">
        <f t="shared" si="23"/>
        <v>100</v>
      </c>
      <c r="M125" s="226">
        <f t="shared" si="23"/>
        <v>100</v>
      </c>
      <c r="N125" s="226">
        <f t="shared" si="23"/>
        <v>100</v>
      </c>
      <c r="O125" s="48"/>
      <c r="P125" s="48"/>
      <c r="Q125" s="48"/>
      <c r="R125" s="48"/>
      <c r="S125" s="48"/>
      <c r="T125" s="48"/>
      <c r="U125" s="48"/>
      <c r="V125" s="48"/>
      <c r="W125" s="48"/>
      <c r="X125" s="78"/>
    </row>
    <row r="126" spans="1:24" ht="34.5" customHeight="1">
      <c r="A126" s="69" t="s">
        <v>23</v>
      </c>
      <c r="B126" s="14" t="s">
        <v>173</v>
      </c>
      <c r="C126" s="281"/>
      <c r="D126" s="95">
        <f>SUM(E126:N126)</f>
        <v>10</v>
      </c>
      <c r="E126" s="13">
        <v>1</v>
      </c>
      <c r="F126" s="13">
        <v>1</v>
      </c>
      <c r="G126" s="13">
        <v>1</v>
      </c>
      <c r="H126" s="13">
        <v>1</v>
      </c>
      <c r="I126" s="13">
        <v>1</v>
      </c>
      <c r="J126" s="13">
        <v>1</v>
      </c>
      <c r="K126" s="13">
        <v>1</v>
      </c>
      <c r="L126" s="13">
        <v>1</v>
      </c>
      <c r="M126" s="13">
        <v>1</v>
      </c>
      <c r="N126" s="13">
        <v>1</v>
      </c>
      <c r="O126" s="227" t="s">
        <v>387</v>
      </c>
      <c r="P126" s="13"/>
      <c r="Q126" s="13"/>
      <c r="R126" s="13"/>
      <c r="S126" s="13"/>
      <c r="T126" s="13"/>
      <c r="U126" s="13"/>
      <c r="V126" s="13"/>
      <c r="W126" s="13"/>
      <c r="X126" s="61"/>
    </row>
    <row r="127" spans="1:24" ht="35.25" customHeight="1">
      <c r="A127" s="69" t="s">
        <v>24</v>
      </c>
      <c r="B127" s="14" t="s">
        <v>174</v>
      </c>
      <c r="C127" s="281"/>
      <c r="D127" s="95">
        <f>SUM(E127:N127)</f>
        <v>10</v>
      </c>
      <c r="E127" s="13">
        <v>1</v>
      </c>
      <c r="F127" s="13">
        <v>1</v>
      </c>
      <c r="G127" s="13">
        <v>1</v>
      </c>
      <c r="H127" s="13">
        <v>1</v>
      </c>
      <c r="I127" s="13">
        <v>1</v>
      </c>
      <c r="J127" s="13">
        <v>1</v>
      </c>
      <c r="K127" s="13">
        <v>1</v>
      </c>
      <c r="L127" s="13">
        <v>1</v>
      </c>
      <c r="M127" s="13">
        <v>1</v>
      </c>
      <c r="N127" s="13">
        <v>1</v>
      </c>
      <c r="O127" s="13"/>
      <c r="P127" s="13"/>
      <c r="Q127" s="13"/>
      <c r="R127" s="13"/>
      <c r="S127" s="13"/>
      <c r="T127" s="13"/>
      <c r="U127" s="13"/>
      <c r="V127" s="13"/>
      <c r="W127" s="13"/>
      <c r="X127" s="61"/>
    </row>
    <row r="128" spans="1:24" ht="59.25" customHeight="1">
      <c r="A128" s="58" t="s">
        <v>175</v>
      </c>
      <c r="B128" s="10" t="s">
        <v>176</v>
      </c>
      <c r="C128" s="281"/>
      <c r="D128" s="93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59"/>
    </row>
    <row r="129" spans="1:24" ht="20.25" customHeight="1">
      <c r="A129" s="69"/>
      <c r="B129" s="14" t="s">
        <v>186</v>
      </c>
      <c r="C129" s="95" t="s">
        <v>16</v>
      </c>
      <c r="D129" s="95" t="s">
        <v>294</v>
      </c>
      <c r="E129" s="85" t="s">
        <v>489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61"/>
    </row>
    <row r="130" spans="1:24" ht="19.5" customHeight="1">
      <c r="A130" s="69"/>
      <c r="B130" s="14" t="s">
        <v>187</v>
      </c>
      <c r="C130" s="95" t="s">
        <v>16</v>
      </c>
      <c r="D130" s="349" t="s">
        <v>294</v>
      </c>
      <c r="E130" s="112" t="s">
        <v>490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61"/>
    </row>
    <row r="131" spans="1:24" ht="17.25" customHeight="1">
      <c r="A131" s="69"/>
      <c r="B131" s="14" t="s">
        <v>188</v>
      </c>
      <c r="C131" s="95" t="s">
        <v>16</v>
      </c>
      <c r="D131" s="95" t="s">
        <v>294</v>
      </c>
      <c r="E131" s="112" t="s">
        <v>491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61"/>
    </row>
    <row r="132" spans="1:24" ht="20.25" customHeight="1">
      <c r="A132" s="69"/>
      <c r="B132" s="14" t="s">
        <v>189</v>
      </c>
      <c r="C132" s="95" t="s">
        <v>16</v>
      </c>
      <c r="D132" s="95" t="s">
        <v>294</v>
      </c>
      <c r="E132" s="112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61"/>
    </row>
    <row r="133" spans="1:24" ht="31.5">
      <c r="A133" s="69"/>
      <c r="B133" s="14" t="s">
        <v>190</v>
      </c>
      <c r="C133" s="95" t="s">
        <v>16</v>
      </c>
      <c r="D133" s="95" t="s">
        <v>294</v>
      </c>
      <c r="E133" s="112" t="s">
        <v>492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61"/>
    </row>
    <row r="134" spans="1:24" ht="40.5" customHeight="1">
      <c r="A134" s="58" t="s">
        <v>183</v>
      </c>
      <c r="B134" s="10" t="s">
        <v>184</v>
      </c>
      <c r="C134" s="11" t="s">
        <v>185</v>
      </c>
      <c r="D134" s="93" t="s">
        <v>512</v>
      </c>
      <c r="E134" s="12"/>
      <c r="F134" s="12"/>
      <c r="G134" s="12"/>
      <c r="H134" s="12"/>
      <c r="I134" s="229" t="s">
        <v>388</v>
      </c>
      <c r="J134" s="93"/>
      <c r="K134" s="93"/>
      <c r="L134" s="93"/>
      <c r="M134" s="93"/>
      <c r="N134" s="93"/>
      <c r="O134" s="93"/>
      <c r="P134" s="230" t="s">
        <v>389</v>
      </c>
      <c r="Q134" s="93"/>
      <c r="R134" s="93"/>
      <c r="S134" s="229" t="s">
        <v>391</v>
      </c>
      <c r="T134" s="12"/>
      <c r="U134" s="12"/>
      <c r="V134" s="12"/>
      <c r="W134" s="12"/>
      <c r="X134" s="59"/>
    </row>
    <row r="135" spans="1:24" ht="33" customHeight="1">
      <c r="A135" s="69" t="s">
        <v>23</v>
      </c>
      <c r="B135" s="14" t="s">
        <v>191</v>
      </c>
      <c r="C135" s="284"/>
      <c r="D135" s="95">
        <v>3</v>
      </c>
      <c r="E135" s="13">
        <v>0</v>
      </c>
      <c r="F135" s="13">
        <v>0</v>
      </c>
      <c r="G135" s="13">
        <v>0</v>
      </c>
      <c r="H135" s="13">
        <v>0</v>
      </c>
      <c r="I135" s="13">
        <v>1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1</v>
      </c>
      <c r="Q135" s="13">
        <v>0</v>
      </c>
      <c r="R135" s="13">
        <v>0</v>
      </c>
      <c r="S135" s="13">
        <v>1</v>
      </c>
      <c r="T135" s="13">
        <v>0</v>
      </c>
      <c r="U135" s="13">
        <v>0</v>
      </c>
      <c r="V135" s="13">
        <v>0</v>
      </c>
      <c r="W135" s="13">
        <v>0</v>
      </c>
      <c r="X135" s="61">
        <v>0</v>
      </c>
    </row>
    <row r="136" spans="1:24" ht="33" customHeight="1">
      <c r="A136" s="70" t="s">
        <v>24</v>
      </c>
      <c r="B136" s="40" t="s">
        <v>192</v>
      </c>
      <c r="C136" s="311"/>
      <c r="D136" s="97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65">
        <v>0</v>
      </c>
    </row>
    <row r="137" spans="1:24" ht="51.75" customHeight="1">
      <c r="A137" s="77" t="s">
        <v>193</v>
      </c>
      <c r="B137" s="46" t="s">
        <v>206</v>
      </c>
      <c r="C137" s="49" t="s">
        <v>443</v>
      </c>
      <c r="D137" s="105" t="s">
        <v>444</v>
      </c>
      <c r="E137" s="48"/>
      <c r="F137" s="48"/>
      <c r="G137" s="48"/>
      <c r="H137" s="48"/>
      <c r="I137" s="48"/>
      <c r="J137" s="105" t="s">
        <v>384</v>
      </c>
      <c r="K137" s="105"/>
      <c r="L137" s="105"/>
      <c r="M137" s="105"/>
      <c r="N137" s="105"/>
      <c r="O137" s="105"/>
      <c r="P137" s="105" t="s">
        <v>385</v>
      </c>
      <c r="Q137" s="48"/>
      <c r="R137" s="48"/>
      <c r="S137" s="48"/>
      <c r="T137" s="48"/>
      <c r="U137" s="48"/>
      <c r="V137" s="48"/>
      <c r="W137" s="48"/>
      <c r="X137" s="78"/>
    </row>
    <row r="138" spans="1:24" ht="31.5">
      <c r="A138" s="69"/>
      <c r="B138" s="14" t="s">
        <v>194</v>
      </c>
      <c r="C138" s="95" t="s">
        <v>16</v>
      </c>
      <c r="D138" s="95" t="s">
        <v>294</v>
      </c>
      <c r="E138" s="13" t="s">
        <v>382</v>
      </c>
      <c r="F138" s="13" t="s">
        <v>382</v>
      </c>
      <c r="G138" s="13" t="s">
        <v>382</v>
      </c>
      <c r="H138" s="13" t="s">
        <v>382</v>
      </c>
      <c r="I138" s="13" t="s">
        <v>382</v>
      </c>
      <c r="J138" s="13" t="s">
        <v>294</v>
      </c>
      <c r="K138" s="13" t="s">
        <v>382</v>
      </c>
      <c r="L138" s="13" t="s">
        <v>382</v>
      </c>
      <c r="M138" s="13" t="s">
        <v>382</v>
      </c>
      <c r="N138" s="13" t="s">
        <v>382</v>
      </c>
      <c r="O138" s="13" t="s">
        <v>382</v>
      </c>
      <c r="P138" s="13" t="s">
        <v>294</v>
      </c>
      <c r="Q138" s="13" t="s">
        <v>382</v>
      </c>
      <c r="R138" s="13" t="s">
        <v>382</v>
      </c>
      <c r="S138" s="13" t="s">
        <v>382</v>
      </c>
      <c r="T138" s="13" t="s">
        <v>382</v>
      </c>
      <c r="U138" s="13" t="s">
        <v>382</v>
      </c>
      <c r="V138" s="13" t="s">
        <v>382</v>
      </c>
      <c r="W138" s="13" t="s">
        <v>382</v>
      </c>
      <c r="X138" s="61" t="s">
        <v>382</v>
      </c>
    </row>
    <row r="139" spans="1:24" ht="19.5" customHeight="1">
      <c r="A139" s="69"/>
      <c r="B139" s="14" t="s">
        <v>195</v>
      </c>
      <c r="C139" s="95" t="s">
        <v>16</v>
      </c>
      <c r="D139" s="219" t="s">
        <v>294</v>
      </c>
      <c r="E139" s="13" t="s">
        <v>382</v>
      </c>
      <c r="F139" s="13" t="s">
        <v>382</v>
      </c>
      <c r="G139" s="13" t="s">
        <v>382</v>
      </c>
      <c r="H139" s="13" t="s">
        <v>382</v>
      </c>
      <c r="I139" s="13" t="s">
        <v>382</v>
      </c>
      <c r="J139" s="13" t="s">
        <v>294</v>
      </c>
      <c r="K139" s="13" t="s">
        <v>382</v>
      </c>
      <c r="L139" s="13" t="s">
        <v>382</v>
      </c>
      <c r="M139" s="13" t="s">
        <v>382</v>
      </c>
      <c r="N139" s="13" t="s">
        <v>382</v>
      </c>
      <c r="O139" s="13" t="s">
        <v>382</v>
      </c>
      <c r="P139" s="13" t="s">
        <v>294</v>
      </c>
      <c r="Q139" s="13" t="s">
        <v>382</v>
      </c>
      <c r="R139" s="13" t="s">
        <v>382</v>
      </c>
      <c r="S139" s="13" t="s">
        <v>382</v>
      </c>
      <c r="T139" s="13" t="s">
        <v>382</v>
      </c>
      <c r="U139" s="13" t="s">
        <v>382</v>
      </c>
      <c r="V139" s="13" t="s">
        <v>382</v>
      </c>
      <c r="W139" s="13" t="s">
        <v>382</v>
      </c>
      <c r="X139" s="61" t="s">
        <v>382</v>
      </c>
    </row>
    <row r="140" spans="1:24" ht="18" customHeight="1">
      <c r="A140" s="69"/>
      <c r="B140" s="14" t="s">
        <v>196</v>
      </c>
      <c r="C140" s="95" t="s">
        <v>16</v>
      </c>
      <c r="D140" s="95" t="s">
        <v>294</v>
      </c>
      <c r="E140" s="13" t="s">
        <v>382</v>
      </c>
      <c r="F140" s="13" t="s">
        <v>382</v>
      </c>
      <c r="G140" s="13" t="s">
        <v>382</v>
      </c>
      <c r="H140" s="13" t="s">
        <v>382</v>
      </c>
      <c r="I140" s="13" t="s">
        <v>382</v>
      </c>
      <c r="J140" s="13" t="s">
        <v>294</v>
      </c>
      <c r="K140" s="13" t="s">
        <v>382</v>
      </c>
      <c r="L140" s="13" t="s">
        <v>382</v>
      </c>
      <c r="M140" s="13" t="s">
        <v>382</v>
      </c>
      <c r="N140" s="13" t="s">
        <v>382</v>
      </c>
      <c r="O140" s="13" t="s">
        <v>382</v>
      </c>
      <c r="P140" s="13" t="s">
        <v>294</v>
      </c>
      <c r="Q140" s="13" t="s">
        <v>382</v>
      </c>
      <c r="R140" s="13" t="s">
        <v>382</v>
      </c>
      <c r="S140" s="13" t="s">
        <v>382</v>
      </c>
      <c r="T140" s="13" t="s">
        <v>382</v>
      </c>
      <c r="U140" s="13" t="s">
        <v>382</v>
      </c>
      <c r="V140" s="13" t="s">
        <v>382</v>
      </c>
      <c r="W140" s="13" t="s">
        <v>382</v>
      </c>
      <c r="X140" s="61" t="s">
        <v>382</v>
      </c>
    </row>
    <row r="141" spans="1:24" ht="19.5" customHeight="1">
      <c r="A141" s="69"/>
      <c r="B141" s="14" t="s">
        <v>197</v>
      </c>
      <c r="C141" s="95" t="s">
        <v>16</v>
      </c>
      <c r="D141" s="95" t="s">
        <v>294</v>
      </c>
      <c r="E141" s="13" t="s">
        <v>382</v>
      </c>
      <c r="F141" s="13" t="s">
        <v>382</v>
      </c>
      <c r="G141" s="13" t="s">
        <v>382</v>
      </c>
      <c r="H141" s="13" t="s">
        <v>382</v>
      </c>
      <c r="I141" s="13" t="s">
        <v>382</v>
      </c>
      <c r="J141" s="13" t="s">
        <v>294</v>
      </c>
      <c r="K141" s="13" t="s">
        <v>382</v>
      </c>
      <c r="L141" s="13" t="s">
        <v>382</v>
      </c>
      <c r="M141" s="13" t="s">
        <v>382</v>
      </c>
      <c r="N141" s="13" t="s">
        <v>382</v>
      </c>
      <c r="O141" s="13" t="s">
        <v>382</v>
      </c>
      <c r="P141" s="13" t="s">
        <v>294</v>
      </c>
      <c r="Q141" s="13" t="s">
        <v>382</v>
      </c>
      <c r="R141" s="13" t="s">
        <v>382</v>
      </c>
      <c r="S141" s="13" t="s">
        <v>382</v>
      </c>
      <c r="T141" s="13" t="s">
        <v>382</v>
      </c>
      <c r="U141" s="13" t="s">
        <v>382</v>
      </c>
      <c r="V141" s="13" t="s">
        <v>382</v>
      </c>
      <c r="W141" s="13" t="s">
        <v>382</v>
      </c>
      <c r="X141" s="61" t="s">
        <v>382</v>
      </c>
    </row>
    <row r="142" spans="1:24" ht="19.5" customHeight="1">
      <c r="A142" s="69"/>
      <c r="B142" s="14" t="s">
        <v>198</v>
      </c>
      <c r="C142" s="95" t="s">
        <v>16</v>
      </c>
      <c r="D142" s="95" t="s">
        <v>294</v>
      </c>
      <c r="E142" s="13" t="s">
        <v>382</v>
      </c>
      <c r="F142" s="13" t="s">
        <v>382</v>
      </c>
      <c r="G142" s="13" t="s">
        <v>382</v>
      </c>
      <c r="H142" s="13" t="s">
        <v>382</v>
      </c>
      <c r="I142" s="13" t="s">
        <v>382</v>
      </c>
      <c r="J142" s="13" t="s">
        <v>294</v>
      </c>
      <c r="K142" s="13" t="s">
        <v>382</v>
      </c>
      <c r="L142" s="13" t="s">
        <v>382</v>
      </c>
      <c r="M142" s="13" t="s">
        <v>382</v>
      </c>
      <c r="N142" s="13" t="s">
        <v>382</v>
      </c>
      <c r="O142" s="13" t="s">
        <v>382</v>
      </c>
      <c r="P142" s="13" t="s">
        <v>294</v>
      </c>
      <c r="Q142" s="13" t="s">
        <v>382</v>
      </c>
      <c r="R142" s="13" t="s">
        <v>382</v>
      </c>
      <c r="S142" s="13" t="s">
        <v>382</v>
      </c>
      <c r="T142" s="13" t="s">
        <v>382</v>
      </c>
      <c r="U142" s="13" t="s">
        <v>382</v>
      </c>
      <c r="V142" s="13" t="s">
        <v>382</v>
      </c>
      <c r="W142" s="13" t="s">
        <v>382</v>
      </c>
      <c r="X142" s="61" t="s">
        <v>382</v>
      </c>
    </row>
    <row r="143" spans="1:24" ht="19.5" customHeight="1">
      <c r="A143" s="69"/>
      <c r="B143" s="14" t="s">
        <v>199</v>
      </c>
      <c r="C143" s="95" t="s">
        <v>16</v>
      </c>
      <c r="D143" s="95" t="s">
        <v>294</v>
      </c>
      <c r="E143" s="13" t="s">
        <v>382</v>
      </c>
      <c r="F143" s="13" t="s">
        <v>382</v>
      </c>
      <c r="G143" s="13" t="s">
        <v>382</v>
      </c>
      <c r="H143" s="13" t="s">
        <v>382</v>
      </c>
      <c r="I143" s="13" t="s">
        <v>382</v>
      </c>
      <c r="J143" s="13" t="s">
        <v>294</v>
      </c>
      <c r="K143" s="13" t="s">
        <v>382</v>
      </c>
      <c r="L143" s="13" t="s">
        <v>382</v>
      </c>
      <c r="M143" s="13" t="s">
        <v>382</v>
      </c>
      <c r="N143" s="13" t="s">
        <v>382</v>
      </c>
      <c r="O143" s="13" t="s">
        <v>382</v>
      </c>
      <c r="P143" s="13" t="s">
        <v>294</v>
      </c>
      <c r="Q143" s="13" t="s">
        <v>382</v>
      </c>
      <c r="R143" s="13" t="s">
        <v>382</v>
      </c>
      <c r="S143" s="13" t="s">
        <v>382</v>
      </c>
      <c r="T143" s="13" t="s">
        <v>382</v>
      </c>
      <c r="U143" s="13" t="s">
        <v>382</v>
      </c>
      <c r="V143" s="13" t="s">
        <v>382</v>
      </c>
      <c r="W143" s="13" t="s">
        <v>382</v>
      </c>
      <c r="X143" s="61" t="s">
        <v>382</v>
      </c>
    </row>
    <row r="144" spans="1:24" ht="37.5">
      <c r="A144" s="77" t="s">
        <v>207</v>
      </c>
      <c r="B144" s="46" t="s">
        <v>208</v>
      </c>
      <c r="C144" s="49" t="s">
        <v>57</v>
      </c>
      <c r="D144" s="49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78"/>
    </row>
    <row r="145" spans="1:24" ht="31.5">
      <c r="A145" s="69" t="s">
        <v>23</v>
      </c>
      <c r="B145" s="14" t="s">
        <v>209</v>
      </c>
      <c r="C145" s="281"/>
      <c r="D145" s="350">
        <v>0</v>
      </c>
      <c r="E145" s="112" t="s">
        <v>310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61"/>
    </row>
    <row r="146" spans="1:24" ht="47.25">
      <c r="A146" s="69" t="s">
        <v>24</v>
      </c>
      <c r="B146" s="14" t="s">
        <v>210</v>
      </c>
      <c r="C146" s="281"/>
      <c r="D146" s="95">
        <v>0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61"/>
    </row>
    <row r="147" spans="1:24" ht="37.5">
      <c r="A147" s="58" t="s">
        <v>211</v>
      </c>
      <c r="B147" s="10" t="s">
        <v>212</v>
      </c>
      <c r="C147" s="89" t="s">
        <v>303</v>
      </c>
      <c r="D147" s="116">
        <f>D149*100/D148</f>
        <v>100</v>
      </c>
      <c r="E147" s="116">
        <f t="shared" ref="E147:X147" si="24">E149*100/E148</f>
        <v>100</v>
      </c>
      <c r="F147" s="116">
        <f t="shared" si="24"/>
        <v>100</v>
      </c>
      <c r="G147" s="116">
        <f t="shared" si="24"/>
        <v>100</v>
      </c>
      <c r="H147" s="116">
        <f t="shared" si="24"/>
        <v>100</v>
      </c>
      <c r="I147" s="116">
        <f t="shared" si="24"/>
        <v>100</v>
      </c>
      <c r="J147" s="116">
        <f t="shared" si="24"/>
        <v>100</v>
      </c>
      <c r="K147" s="116">
        <f t="shared" si="24"/>
        <v>100</v>
      </c>
      <c r="L147" s="116">
        <f t="shared" si="24"/>
        <v>100</v>
      </c>
      <c r="M147" s="116">
        <f t="shared" si="24"/>
        <v>100</v>
      </c>
      <c r="N147" s="116">
        <f t="shared" si="24"/>
        <v>100</v>
      </c>
      <c r="O147" s="116">
        <f t="shared" si="24"/>
        <v>100</v>
      </c>
      <c r="P147" s="116">
        <f t="shared" si="24"/>
        <v>100</v>
      </c>
      <c r="Q147" s="116">
        <f t="shared" si="24"/>
        <v>100</v>
      </c>
      <c r="R147" s="116">
        <f t="shared" si="24"/>
        <v>100</v>
      </c>
      <c r="S147" s="116">
        <f t="shared" si="24"/>
        <v>100</v>
      </c>
      <c r="T147" s="116">
        <f t="shared" si="24"/>
        <v>100</v>
      </c>
      <c r="U147" s="116">
        <f t="shared" si="24"/>
        <v>100</v>
      </c>
      <c r="V147" s="116">
        <f t="shared" si="24"/>
        <v>100</v>
      </c>
      <c r="W147" s="116">
        <f t="shared" si="24"/>
        <v>100</v>
      </c>
      <c r="X147" s="324">
        <f t="shared" si="24"/>
        <v>100</v>
      </c>
    </row>
    <row r="148" spans="1:24" ht="31.5">
      <c r="A148" s="69" t="s">
        <v>23</v>
      </c>
      <c r="B148" s="14" t="s">
        <v>213</v>
      </c>
      <c r="C148" s="281"/>
      <c r="D148" s="95">
        <f>SUM(E148:X148)</f>
        <v>106</v>
      </c>
      <c r="E148" s="13">
        <v>1</v>
      </c>
      <c r="F148" s="13">
        <v>1</v>
      </c>
      <c r="G148" s="13">
        <v>1</v>
      </c>
      <c r="H148" s="13">
        <v>1</v>
      </c>
      <c r="I148" s="13">
        <v>1</v>
      </c>
      <c r="J148" s="13">
        <v>1</v>
      </c>
      <c r="K148" s="13">
        <v>1</v>
      </c>
      <c r="L148" s="13">
        <v>1</v>
      </c>
      <c r="M148" s="13">
        <v>1</v>
      </c>
      <c r="N148" s="13">
        <v>1</v>
      </c>
      <c r="O148" s="13">
        <v>14</v>
      </c>
      <c r="P148" s="13">
        <v>3</v>
      </c>
      <c r="Q148" s="13">
        <v>18</v>
      </c>
      <c r="R148" s="13">
        <v>13</v>
      </c>
      <c r="S148" s="13">
        <v>3</v>
      </c>
      <c r="T148" s="13">
        <v>13</v>
      </c>
      <c r="U148" s="13">
        <v>8</v>
      </c>
      <c r="V148" s="13">
        <v>6</v>
      </c>
      <c r="W148" s="13">
        <v>13</v>
      </c>
      <c r="X148" s="61">
        <v>5</v>
      </c>
    </row>
    <row r="149" spans="1:24" ht="31.5">
      <c r="A149" s="69" t="s">
        <v>24</v>
      </c>
      <c r="B149" s="14" t="s">
        <v>214</v>
      </c>
      <c r="C149" s="281"/>
      <c r="D149" s="95">
        <f>SUM(E149:X149)</f>
        <v>106</v>
      </c>
      <c r="E149" s="13">
        <v>1</v>
      </c>
      <c r="F149" s="13">
        <v>1</v>
      </c>
      <c r="G149" s="13">
        <v>1</v>
      </c>
      <c r="H149" s="13">
        <v>1</v>
      </c>
      <c r="I149" s="13">
        <v>1</v>
      </c>
      <c r="J149" s="13">
        <v>1</v>
      </c>
      <c r="K149" s="13">
        <v>1</v>
      </c>
      <c r="L149" s="13">
        <v>1</v>
      </c>
      <c r="M149" s="13">
        <v>1</v>
      </c>
      <c r="N149" s="13">
        <v>1</v>
      </c>
      <c r="O149" s="13">
        <v>14</v>
      </c>
      <c r="P149" s="13">
        <v>3</v>
      </c>
      <c r="Q149" s="13">
        <v>18</v>
      </c>
      <c r="R149" s="13">
        <v>13</v>
      </c>
      <c r="S149" s="13">
        <v>3</v>
      </c>
      <c r="T149" s="13">
        <v>13</v>
      </c>
      <c r="U149" s="13">
        <v>8</v>
      </c>
      <c r="V149" s="13">
        <v>6</v>
      </c>
      <c r="W149" s="13">
        <v>13</v>
      </c>
      <c r="X149" s="61">
        <v>5</v>
      </c>
    </row>
    <row r="150" spans="1:24" ht="18.75">
      <c r="A150" s="58" t="s">
        <v>215</v>
      </c>
      <c r="B150" s="352" t="s">
        <v>216</v>
      </c>
      <c r="C150" s="281"/>
      <c r="D150" s="93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59"/>
    </row>
    <row r="151" spans="1:24" ht="17.25" customHeight="1">
      <c r="A151" s="68" t="s">
        <v>230</v>
      </c>
      <c r="B151" s="353" t="s">
        <v>217</v>
      </c>
      <c r="C151" s="96"/>
      <c r="D151" s="96" t="s">
        <v>224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63"/>
    </row>
    <row r="152" spans="1:24">
      <c r="A152" s="69" t="s">
        <v>220</v>
      </c>
      <c r="B152" s="19" t="s">
        <v>225</v>
      </c>
      <c r="C152" s="95" t="s">
        <v>16</v>
      </c>
      <c r="D152" s="95" t="s">
        <v>294</v>
      </c>
      <c r="E152" s="86" t="s">
        <v>474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61"/>
    </row>
    <row r="153" spans="1:24">
      <c r="A153" s="69" t="s">
        <v>221</v>
      </c>
      <c r="B153" s="19" t="s">
        <v>226</v>
      </c>
      <c r="C153" s="95" t="s">
        <v>16</v>
      </c>
      <c r="D153" s="108" t="s">
        <v>294</v>
      </c>
      <c r="E153" s="86" t="s">
        <v>475</v>
      </c>
      <c r="F153" s="347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61"/>
    </row>
    <row r="154" spans="1:24" ht="31.5">
      <c r="A154" s="69" t="s">
        <v>222</v>
      </c>
      <c r="B154" s="19" t="s">
        <v>227</v>
      </c>
      <c r="C154" s="95" t="s">
        <v>16</v>
      </c>
      <c r="D154" s="95" t="s">
        <v>294</v>
      </c>
      <c r="E154" s="86" t="s">
        <v>452</v>
      </c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61"/>
    </row>
    <row r="155" spans="1:24">
      <c r="A155" s="79" t="s">
        <v>223</v>
      </c>
      <c r="B155" s="341" t="s">
        <v>228</v>
      </c>
      <c r="C155" s="285" t="s">
        <v>16</v>
      </c>
      <c r="D155" s="285" t="s">
        <v>294</v>
      </c>
      <c r="E155" s="342" t="s">
        <v>453</v>
      </c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80"/>
    </row>
    <row r="156" spans="1:24">
      <c r="A156" s="70" t="s">
        <v>224</v>
      </c>
      <c r="B156" s="51" t="s">
        <v>229</v>
      </c>
      <c r="C156" s="97" t="s">
        <v>16</v>
      </c>
      <c r="D156" s="97" t="s">
        <v>294</v>
      </c>
      <c r="E156" s="340" t="s">
        <v>454</v>
      </c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65"/>
    </row>
    <row r="157" spans="1:24" ht="19.5" customHeight="1">
      <c r="A157" s="71" t="s">
        <v>231</v>
      </c>
      <c r="B157" s="36" t="s">
        <v>218</v>
      </c>
      <c r="C157" s="100"/>
      <c r="D157" s="100" t="s">
        <v>222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67"/>
    </row>
    <row r="158" spans="1:24" ht="19.5" customHeight="1">
      <c r="A158" s="69" t="s">
        <v>220</v>
      </c>
      <c r="B158" s="19" t="s">
        <v>232</v>
      </c>
      <c r="C158" s="95" t="s">
        <v>16</v>
      </c>
      <c r="D158" s="95" t="s">
        <v>294</v>
      </c>
      <c r="E158" s="86" t="s">
        <v>476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61"/>
    </row>
    <row r="159" spans="1:24" ht="19.5" customHeight="1">
      <c r="A159" s="69" t="s">
        <v>221</v>
      </c>
      <c r="B159" s="19" t="s">
        <v>233</v>
      </c>
      <c r="C159" s="95" t="s">
        <v>16</v>
      </c>
      <c r="D159" s="95" t="s">
        <v>294</v>
      </c>
      <c r="E159" s="86" t="s">
        <v>455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61"/>
    </row>
    <row r="160" spans="1:24" ht="31.5">
      <c r="A160" s="69" t="s">
        <v>222</v>
      </c>
      <c r="B160" s="19" t="s">
        <v>234</v>
      </c>
      <c r="C160" s="95" t="s">
        <v>16</v>
      </c>
      <c r="D160" s="95" t="s">
        <v>294</v>
      </c>
      <c r="E160" s="86" t="s">
        <v>456</v>
      </c>
      <c r="F160" s="347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61"/>
    </row>
    <row r="161" spans="1:24" ht="19.5" customHeight="1">
      <c r="A161" s="69" t="s">
        <v>223</v>
      </c>
      <c r="B161" s="19" t="s">
        <v>228</v>
      </c>
      <c r="C161" s="95" t="s">
        <v>16</v>
      </c>
      <c r="D161" s="95" t="s">
        <v>295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61"/>
    </row>
    <row r="162" spans="1:24" ht="19.5" customHeight="1">
      <c r="A162" s="69" t="s">
        <v>224</v>
      </c>
      <c r="B162" s="19" t="s">
        <v>229</v>
      </c>
      <c r="C162" s="95" t="s">
        <v>16</v>
      </c>
      <c r="D162" s="95" t="s">
        <v>295</v>
      </c>
      <c r="E162" s="198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61"/>
    </row>
    <row r="163" spans="1:24" ht="31.5">
      <c r="A163" s="71" t="s">
        <v>239</v>
      </c>
      <c r="B163" s="36" t="s">
        <v>219</v>
      </c>
      <c r="C163" s="100"/>
      <c r="D163" s="100" t="s">
        <v>222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67"/>
    </row>
    <row r="164" spans="1:24" ht="33.75" customHeight="1">
      <c r="A164" s="69" t="s">
        <v>220</v>
      </c>
      <c r="B164" s="19" t="s">
        <v>235</v>
      </c>
      <c r="C164" s="95" t="s">
        <v>16</v>
      </c>
      <c r="D164" s="95" t="s">
        <v>294</v>
      </c>
      <c r="E164" s="86" t="s">
        <v>477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61"/>
    </row>
    <row r="165" spans="1:24" ht="47.25">
      <c r="A165" s="69" t="s">
        <v>221</v>
      </c>
      <c r="B165" s="19" t="s">
        <v>236</v>
      </c>
      <c r="C165" s="95" t="s">
        <v>16</v>
      </c>
      <c r="D165" s="108" t="s">
        <v>294</v>
      </c>
      <c r="E165" s="86" t="s">
        <v>457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61"/>
    </row>
    <row r="166" spans="1:24" ht="47.25">
      <c r="A166" s="69" t="s">
        <v>222</v>
      </c>
      <c r="B166" s="19" t="s">
        <v>237</v>
      </c>
      <c r="C166" s="95" t="s">
        <v>16</v>
      </c>
      <c r="D166" s="95" t="s">
        <v>294</v>
      </c>
      <c r="E166" s="86" t="s">
        <v>458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61"/>
    </row>
    <row r="167" spans="1:24" ht="31.5">
      <c r="A167" s="69" t="s">
        <v>223</v>
      </c>
      <c r="B167" s="19" t="s">
        <v>238</v>
      </c>
      <c r="C167" s="95" t="s">
        <v>16</v>
      </c>
      <c r="D167" s="95" t="s">
        <v>295</v>
      </c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61"/>
    </row>
    <row r="168" spans="1:24" ht="26.25" customHeight="1">
      <c r="A168" s="69" t="s">
        <v>224</v>
      </c>
      <c r="B168" s="19" t="s">
        <v>229</v>
      </c>
      <c r="C168" s="95" t="s">
        <v>16</v>
      </c>
      <c r="D168" s="95" t="s">
        <v>295</v>
      </c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61"/>
    </row>
    <row r="169" spans="1:24" ht="22.5" customHeight="1">
      <c r="A169" s="58" t="s">
        <v>240</v>
      </c>
      <c r="B169" s="10" t="s">
        <v>241</v>
      </c>
      <c r="C169" s="281"/>
      <c r="D169" s="93" t="s">
        <v>224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59"/>
    </row>
    <row r="170" spans="1:24" ht="31.5">
      <c r="A170" s="69" t="s">
        <v>220</v>
      </c>
      <c r="B170" s="25" t="s">
        <v>242</v>
      </c>
      <c r="C170" s="95" t="s">
        <v>16</v>
      </c>
      <c r="D170" s="95" t="s">
        <v>294</v>
      </c>
      <c r="E170" s="86" t="s">
        <v>478</v>
      </c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61"/>
    </row>
    <row r="171" spans="1:24" ht="18.75" customHeight="1">
      <c r="A171" s="69" t="s">
        <v>221</v>
      </c>
      <c r="B171" s="25" t="s">
        <v>243</v>
      </c>
      <c r="C171" s="95" t="s">
        <v>16</v>
      </c>
      <c r="D171" s="95" t="s">
        <v>294</v>
      </c>
      <c r="E171" s="86" t="s">
        <v>459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61"/>
    </row>
    <row r="172" spans="1:24" ht="31.5">
      <c r="A172" s="69" t="s">
        <v>222</v>
      </c>
      <c r="B172" s="25" t="s">
        <v>244</v>
      </c>
      <c r="C172" s="95" t="s">
        <v>16</v>
      </c>
      <c r="D172" s="95" t="s">
        <v>294</v>
      </c>
      <c r="E172" s="86" t="s">
        <v>460</v>
      </c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61"/>
    </row>
    <row r="173" spans="1:24" ht="27">
      <c r="A173" s="79" t="s">
        <v>223</v>
      </c>
      <c r="B173" s="354" t="s">
        <v>245</v>
      </c>
      <c r="C173" s="285" t="s">
        <v>16</v>
      </c>
      <c r="D173" s="285" t="s">
        <v>294</v>
      </c>
      <c r="E173" s="342" t="s">
        <v>461</v>
      </c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80"/>
    </row>
    <row r="174" spans="1:24" ht="47.25">
      <c r="A174" s="70" t="s">
        <v>224</v>
      </c>
      <c r="B174" s="54" t="s">
        <v>246</v>
      </c>
      <c r="C174" s="97" t="s">
        <v>16</v>
      </c>
      <c r="D174" s="97" t="s">
        <v>294</v>
      </c>
      <c r="E174" s="340" t="s">
        <v>462</v>
      </c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65"/>
    </row>
    <row r="175" spans="1:24" ht="37.5">
      <c r="A175" s="77" t="s">
        <v>247</v>
      </c>
      <c r="B175" s="355" t="s">
        <v>248</v>
      </c>
      <c r="C175" s="283"/>
      <c r="D175" s="105" t="s">
        <v>223</v>
      </c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78"/>
    </row>
    <row r="176" spans="1:24" ht="31.5">
      <c r="A176" s="69" t="s">
        <v>220</v>
      </c>
      <c r="B176" s="25" t="s">
        <v>249</v>
      </c>
      <c r="C176" s="95" t="s">
        <v>16</v>
      </c>
      <c r="D176" s="95" t="s">
        <v>294</v>
      </c>
      <c r="E176" s="86" t="s">
        <v>463</v>
      </c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61"/>
    </row>
    <row r="177" spans="1:24" ht="47.25">
      <c r="A177" s="79" t="s">
        <v>221</v>
      </c>
      <c r="B177" s="52" t="s">
        <v>250</v>
      </c>
      <c r="C177" s="285" t="s">
        <v>16</v>
      </c>
      <c r="D177" s="285" t="s">
        <v>294</v>
      </c>
      <c r="E177" s="86" t="s">
        <v>464</v>
      </c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80"/>
    </row>
    <row r="178" spans="1:24" ht="31.5">
      <c r="A178" s="69" t="s">
        <v>222</v>
      </c>
      <c r="B178" s="25" t="s">
        <v>251</v>
      </c>
      <c r="C178" s="95" t="s">
        <v>16</v>
      </c>
      <c r="D178" s="95" t="s">
        <v>294</v>
      </c>
      <c r="E178" s="86" t="s">
        <v>465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61"/>
    </row>
    <row r="179" spans="1:24">
      <c r="A179" s="69" t="s">
        <v>223</v>
      </c>
      <c r="B179" s="25" t="s">
        <v>252</v>
      </c>
      <c r="C179" s="95" t="s">
        <v>16</v>
      </c>
      <c r="D179" s="95" t="s">
        <v>294</v>
      </c>
      <c r="E179" s="86" t="s">
        <v>466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61"/>
    </row>
    <row r="180" spans="1:24" ht="31.5">
      <c r="A180" s="69" t="s">
        <v>224</v>
      </c>
      <c r="B180" s="25" t="s">
        <v>253</v>
      </c>
      <c r="C180" s="95" t="s">
        <v>16</v>
      </c>
      <c r="D180" s="95" t="s">
        <v>295</v>
      </c>
      <c r="E180" s="86" t="s">
        <v>467</v>
      </c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61"/>
    </row>
    <row r="181" spans="1:24" ht="37.5">
      <c r="A181" s="58" t="s">
        <v>254</v>
      </c>
      <c r="B181" s="33" t="s">
        <v>255</v>
      </c>
      <c r="C181" s="281"/>
      <c r="D181" s="93" t="s">
        <v>224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59"/>
    </row>
    <row r="182" spans="1:24" ht="31.5">
      <c r="A182" s="69" t="s">
        <v>220</v>
      </c>
      <c r="B182" s="34" t="s">
        <v>256</v>
      </c>
      <c r="C182" s="95" t="s">
        <v>16</v>
      </c>
      <c r="D182" s="95" t="s">
        <v>294</v>
      </c>
      <c r="E182" s="86" t="s">
        <v>470</v>
      </c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61"/>
    </row>
    <row r="183" spans="1:24">
      <c r="A183" s="69"/>
      <c r="B183" s="34" t="s">
        <v>257</v>
      </c>
      <c r="C183" s="95"/>
      <c r="D183" s="95" t="s">
        <v>294</v>
      </c>
      <c r="E183" s="86" t="s">
        <v>469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61"/>
    </row>
    <row r="184" spans="1:24" ht="31.5">
      <c r="A184" s="69" t="s">
        <v>221</v>
      </c>
      <c r="B184" s="34" t="s">
        <v>258</v>
      </c>
      <c r="C184" s="95" t="s">
        <v>16</v>
      </c>
      <c r="D184" s="95" t="s">
        <v>294</v>
      </c>
      <c r="E184" s="86" t="s">
        <v>468</v>
      </c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61"/>
    </row>
    <row r="185" spans="1:24" ht="47.25">
      <c r="A185" s="69" t="s">
        <v>222</v>
      </c>
      <c r="B185" s="34" t="s">
        <v>370</v>
      </c>
      <c r="C185" s="95" t="s">
        <v>16</v>
      </c>
      <c r="D185" s="95" t="s">
        <v>294</v>
      </c>
      <c r="E185" s="86" t="s">
        <v>471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61"/>
    </row>
    <row r="186" spans="1:24" ht="31.5">
      <c r="A186" s="69" t="s">
        <v>223</v>
      </c>
      <c r="B186" s="34" t="s">
        <v>260</v>
      </c>
      <c r="C186" s="95" t="s">
        <v>16</v>
      </c>
      <c r="D186" s="95" t="s">
        <v>294</v>
      </c>
      <c r="E186" s="86" t="s">
        <v>472</v>
      </c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61"/>
    </row>
    <row r="187" spans="1:24" ht="31.5">
      <c r="A187" s="70" t="s">
        <v>224</v>
      </c>
      <c r="B187" s="55" t="s">
        <v>261</v>
      </c>
      <c r="C187" s="97" t="s">
        <v>16</v>
      </c>
      <c r="D187" s="97" t="s">
        <v>294</v>
      </c>
      <c r="E187" s="340" t="s">
        <v>473</v>
      </c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65"/>
    </row>
    <row r="188" spans="1:24" s="9" customFormat="1">
      <c r="A188" s="5"/>
      <c r="B188" s="6"/>
      <c r="C188" s="286"/>
      <c r="D188" s="332"/>
      <c r="E188" s="332"/>
      <c r="F188" s="332"/>
      <c r="G188" s="332"/>
      <c r="H188" s="332"/>
      <c r="I188" s="332"/>
      <c r="J188" s="332"/>
      <c r="K188" s="332"/>
      <c r="L188" s="332"/>
      <c r="M188" s="332"/>
      <c r="N188" s="332"/>
      <c r="O188" s="332"/>
      <c r="P188" s="332"/>
      <c r="Q188" s="332"/>
      <c r="R188" s="332"/>
      <c r="S188" s="332"/>
      <c r="T188" s="332"/>
      <c r="U188" s="332"/>
      <c r="V188" s="332"/>
      <c r="W188" s="332"/>
      <c r="X188" s="332"/>
    </row>
    <row r="189" spans="1:24" s="9" customFormat="1">
      <c r="A189" s="5"/>
      <c r="B189" s="6"/>
      <c r="C189" s="286"/>
      <c r="D189" s="332"/>
      <c r="E189" s="332"/>
      <c r="F189" s="332"/>
      <c r="G189" s="332"/>
      <c r="H189" s="332"/>
      <c r="I189" s="332"/>
      <c r="J189" s="332"/>
      <c r="K189" s="332"/>
      <c r="L189" s="332"/>
      <c r="M189" s="332"/>
      <c r="N189" s="332"/>
      <c r="O189" s="332"/>
      <c r="P189" s="332"/>
      <c r="Q189" s="332"/>
      <c r="R189" s="332"/>
      <c r="S189" s="332"/>
      <c r="T189" s="332"/>
      <c r="U189" s="332"/>
      <c r="V189" s="332"/>
      <c r="W189" s="332"/>
      <c r="X189" s="332"/>
    </row>
    <row r="190" spans="1:24" s="9" customFormat="1">
      <c r="A190" s="5"/>
      <c r="B190" s="6"/>
      <c r="C190" s="286"/>
      <c r="D190" s="332"/>
      <c r="E190" s="332"/>
      <c r="F190" s="332"/>
      <c r="G190" s="332"/>
      <c r="H190" s="332"/>
      <c r="I190" s="332"/>
      <c r="J190" s="332"/>
      <c r="K190" s="332"/>
      <c r="L190" s="332"/>
      <c r="M190" s="332"/>
      <c r="N190" s="332"/>
      <c r="O190" s="332"/>
      <c r="P190" s="332"/>
      <c r="Q190" s="332"/>
      <c r="R190" s="332"/>
      <c r="S190" s="332"/>
      <c r="T190" s="332"/>
      <c r="U190" s="332"/>
      <c r="V190" s="332"/>
      <c r="W190" s="332"/>
      <c r="X190" s="332"/>
    </row>
    <row r="191" spans="1:24" s="9" customFormat="1">
      <c r="A191" s="5"/>
      <c r="B191" s="6"/>
      <c r="C191" s="286"/>
      <c r="D191" s="332"/>
      <c r="E191" s="332"/>
      <c r="F191" s="332"/>
      <c r="G191" s="332"/>
      <c r="H191" s="332"/>
      <c r="I191" s="332"/>
      <c r="J191" s="332"/>
      <c r="K191" s="332"/>
      <c r="L191" s="332"/>
      <c r="M191" s="332"/>
      <c r="N191" s="332"/>
      <c r="O191" s="332"/>
      <c r="P191" s="332"/>
      <c r="Q191" s="332"/>
      <c r="R191" s="332"/>
      <c r="S191" s="332"/>
      <c r="T191" s="332"/>
      <c r="U191" s="332"/>
      <c r="V191" s="332"/>
      <c r="W191" s="332"/>
      <c r="X191" s="332"/>
    </row>
    <row r="192" spans="1:24" s="9" customFormat="1">
      <c r="A192" s="5"/>
      <c r="B192" s="6"/>
      <c r="C192" s="286"/>
      <c r="D192" s="332"/>
      <c r="E192" s="332"/>
      <c r="F192" s="332"/>
      <c r="G192" s="332"/>
      <c r="H192" s="332"/>
      <c r="I192" s="332"/>
      <c r="J192" s="332"/>
      <c r="K192" s="332"/>
      <c r="L192" s="332"/>
      <c r="M192" s="332"/>
      <c r="N192" s="332"/>
      <c r="O192" s="332"/>
      <c r="P192" s="332"/>
      <c r="Q192" s="332"/>
      <c r="R192" s="332"/>
      <c r="S192" s="332"/>
      <c r="T192" s="332"/>
      <c r="U192" s="332"/>
      <c r="V192" s="332"/>
      <c r="W192" s="332"/>
      <c r="X192" s="332"/>
    </row>
    <row r="193" spans="1:24" s="9" customFormat="1">
      <c r="A193" s="5"/>
      <c r="B193" s="6"/>
      <c r="C193" s="286"/>
      <c r="D193" s="332"/>
      <c r="E193" s="332"/>
      <c r="F193" s="332"/>
      <c r="G193" s="332"/>
      <c r="H193" s="332"/>
      <c r="I193" s="332"/>
      <c r="J193" s="332"/>
      <c r="K193" s="332"/>
      <c r="L193" s="332"/>
      <c r="M193" s="332"/>
      <c r="N193" s="332"/>
      <c r="O193" s="332"/>
      <c r="P193" s="332"/>
      <c r="Q193" s="332"/>
      <c r="R193" s="332"/>
      <c r="S193" s="332"/>
      <c r="T193" s="332"/>
      <c r="U193" s="332"/>
      <c r="V193" s="332"/>
      <c r="W193" s="332"/>
      <c r="X193" s="332"/>
    </row>
    <row r="194" spans="1:24" s="9" customFormat="1">
      <c r="A194" s="5"/>
      <c r="B194" s="6"/>
      <c r="C194" s="286"/>
      <c r="D194" s="332"/>
      <c r="E194" s="332"/>
      <c r="F194" s="332"/>
      <c r="G194" s="332"/>
      <c r="H194" s="332"/>
      <c r="I194" s="332"/>
      <c r="J194" s="332"/>
      <c r="K194" s="332"/>
      <c r="L194" s="332"/>
      <c r="M194" s="332"/>
      <c r="N194" s="332"/>
      <c r="O194" s="332"/>
      <c r="P194" s="332"/>
      <c r="Q194" s="332"/>
      <c r="R194" s="332"/>
      <c r="S194" s="332"/>
      <c r="T194" s="332"/>
      <c r="U194" s="332"/>
      <c r="V194" s="332"/>
      <c r="W194" s="332"/>
      <c r="X194" s="332"/>
    </row>
    <row r="195" spans="1:24" s="9" customFormat="1">
      <c r="A195" s="5"/>
      <c r="B195" s="6"/>
      <c r="C195" s="286"/>
      <c r="D195" s="332"/>
      <c r="E195" s="332"/>
      <c r="F195" s="332"/>
      <c r="G195" s="332"/>
      <c r="H195" s="332"/>
      <c r="I195" s="332"/>
      <c r="J195" s="332"/>
      <c r="K195" s="332"/>
      <c r="L195" s="332"/>
      <c r="M195" s="332"/>
      <c r="N195" s="332"/>
      <c r="O195" s="332"/>
      <c r="P195" s="332"/>
      <c r="Q195" s="332"/>
      <c r="R195" s="332"/>
      <c r="S195" s="332"/>
      <c r="T195" s="332"/>
      <c r="U195" s="332"/>
      <c r="V195" s="332"/>
      <c r="W195" s="332"/>
      <c r="X195" s="332"/>
    </row>
    <row r="196" spans="1:24" s="9" customFormat="1">
      <c r="A196" s="5"/>
      <c r="B196" s="6"/>
      <c r="C196" s="286"/>
      <c r="D196" s="332"/>
      <c r="E196" s="332"/>
      <c r="F196" s="332"/>
      <c r="G196" s="332"/>
      <c r="H196" s="332"/>
      <c r="I196" s="332"/>
      <c r="J196" s="332"/>
      <c r="K196" s="332"/>
      <c r="L196" s="332"/>
      <c r="M196" s="332"/>
      <c r="N196" s="332"/>
      <c r="O196" s="332"/>
      <c r="P196" s="332"/>
      <c r="Q196" s="332"/>
      <c r="R196" s="332"/>
      <c r="S196" s="332"/>
      <c r="T196" s="332"/>
      <c r="U196" s="332"/>
      <c r="V196" s="332"/>
      <c r="W196" s="332"/>
      <c r="X196" s="332"/>
    </row>
    <row r="197" spans="1:24" s="9" customFormat="1" ht="26.25" customHeight="1">
      <c r="A197" s="5"/>
      <c r="B197" s="7"/>
      <c r="C197" s="286"/>
      <c r="D197" s="332"/>
      <c r="E197" s="332"/>
      <c r="F197" s="332"/>
      <c r="G197" s="332"/>
      <c r="H197" s="332"/>
      <c r="I197" s="332"/>
      <c r="J197" s="332"/>
      <c r="K197" s="332"/>
      <c r="L197" s="332"/>
      <c r="M197" s="332"/>
      <c r="N197" s="332"/>
      <c r="O197" s="332"/>
      <c r="P197" s="332"/>
      <c r="Q197" s="332"/>
      <c r="R197" s="332"/>
      <c r="S197" s="332"/>
      <c r="T197" s="332"/>
      <c r="U197" s="332"/>
      <c r="V197" s="332"/>
      <c r="W197" s="332"/>
      <c r="X197" s="332"/>
    </row>
    <row r="198" spans="1:24" s="9" customFormat="1" ht="26.25" customHeight="1">
      <c r="A198" s="5"/>
      <c r="B198" s="7"/>
      <c r="C198" s="286"/>
      <c r="D198" s="332"/>
      <c r="E198" s="332"/>
      <c r="F198" s="332"/>
      <c r="G198" s="332"/>
      <c r="H198" s="332"/>
      <c r="I198" s="332"/>
      <c r="J198" s="332"/>
      <c r="K198" s="332"/>
      <c r="L198" s="332"/>
      <c r="M198" s="332"/>
      <c r="N198" s="332"/>
      <c r="O198" s="332"/>
      <c r="P198" s="332"/>
      <c r="Q198" s="332"/>
      <c r="R198" s="332"/>
      <c r="S198" s="332"/>
      <c r="T198" s="332"/>
      <c r="U198" s="332"/>
      <c r="V198" s="332"/>
      <c r="W198" s="332"/>
      <c r="X198" s="332"/>
    </row>
    <row r="199" spans="1:24" s="9" customFormat="1" ht="26.25" customHeight="1">
      <c r="A199" s="5"/>
      <c r="B199" s="7"/>
      <c r="C199" s="286"/>
      <c r="D199" s="332"/>
      <c r="E199" s="332"/>
      <c r="F199" s="332"/>
      <c r="G199" s="332"/>
      <c r="H199" s="332"/>
      <c r="I199" s="332"/>
      <c r="J199" s="332"/>
      <c r="K199" s="332"/>
      <c r="L199" s="332"/>
      <c r="M199" s="332"/>
      <c r="N199" s="332"/>
      <c r="O199" s="332"/>
      <c r="P199" s="332"/>
      <c r="Q199" s="332"/>
      <c r="R199" s="332"/>
      <c r="S199" s="332"/>
      <c r="T199" s="332"/>
      <c r="U199" s="332"/>
      <c r="V199" s="332"/>
      <c r="W199" s="332"/>
      <c r="X199" s="332"/>
    </row>
    <row r="200" spans="1:24" s="9" customFormat="1" ht="26.25" customHeight="1">
      <c r="A200" s="5"/>
      <c r="B200" s="7"/>
      <c r="C200" s="286"/>
      <c r="D200" s="332"/>
      <c r="E200" s="332"/>
      <c r="F200" s="332"/>
      <c r="G200" s="332"/>
      <c r="H200" s="332"/>
      <c r="I200" s="332"/>
      <c r="J200" s="332"/>
      <c r="K200" s="332"/>
      <c r="L200" s="332"/>
      <c r="M200" s="332"/>
      <c r="N200" s="332"/>
      <c r="O200" s="332"/>
      <c r="P200" s="332"/>
      <c r="Q200" s="332"/>
      <c r="R200" s="332"/>
      <c r="S200" s="332"/>
      <c r="T200" s="332"/>
      <c r="U200" s="332"/>
      <c r="V200" s="332"/>
      <c r="W200" s="332"/>
      <c r="X200" s="332"/>
    </row>
    <row r="201" spans="1:24" s="9" customFormat="1" ht="26.25" customHeight="1">
      <c r="A201" s="5"/>
      <c r="B201" s="7"/>
      <c r="C201" s="286"/>
      <c r="D201" s="332"/>
      <c r="E201" s="332"/>
      <c r="F201" s="332"/>
      <c r="G201" s="332"/>
      <c r="H201" s="332"/>
      <c r="I201" s="332"/>
      <c r="J201" s="332"/>
      <c r="K201" s="332"/>
      <c r="L201" s="332"/>
      <c r="M201" s="332"/>
      <c r="N201" s="332"/>
      <c r="O201" s="332"/>
      <c r="P201" s="332"/>
      <c r="Q201" s="332"/>
      <c r="R201" s="332"/>
      <c r="S201" s="332"/>
      <c r="T201" s="332"/>
      <c r="U201" s="332"/>
      <c r="V201" s="332"/>
      <c r="W201" s="332"/>
      <c r="X201" s="332"/>
    </row>
    <row r="202" spans="1:24" s="9" customFormat="1" ht="26.25" customHeight="1">
      <c r="A202" s="5"/>
      <c r="B202" s="7"/>
      <c r="C202" s="286"/>
      <c r="D202" s="332"/>
      <c r="E202" s="332"/>
      <c r="F202" s="332"/>
      <c r="G202" s="332"/>
      <c r="H202" s="332"/>
      <c r="I202" s="332"/>
      <c r="J202" s="332"/>
      <c r="K202" s="332"/>
      <c r="L202" s="332"/>
      <c r="M202" s="332"/>
      <c r="N202" s="332"/>
      <c r="O202" s="332"/>
      <c r="P202" s="332"/>
      <c r="Q202" s="332"/>
      <c r="R202" s="332"/>
      <c r="S202" s="332"/>
      <c r="T202" s="332"/>
      <c r="U202" s="332"/>
      <c r="V202" s="332"/>
      <c r="W202" s="332"/>
      <c r="X202" s="332"/>
    </row>
    <row r="203" spans="1:24" s="9" customFormat="1" ht="26.25" customHeight="1">
      <c r="A203" s="5"/>
      <c r="B203" s="7"/>
      <c r="C203" s="286"/>
      <c r="D203" s="332"/>
      <c r="E203" s="332"/>
      <c r="F203" s="332"/>
      <c r="G203" s="332"/>
      <c r="H203" s="332"/>
      <c r="I203" s="332"/>
      <c r="J203" s="332"/>
      <c r="K203" s="332"/>
      <c r="L203" s="332"/>
      <c r="M203" s="332"/>
      <c r="N203" s="332"/>
      <c r="O203" s="332"/>
      <c r="P203" s="332"/>
      <c r="Q203" s="332"/>
      <c r="R203" s="332"/>
      <c r="S203" s="332"/>
      <c r="T203" s="332"/>
      <c r="U203" s="332"/>
      <c r="V203" s="332"/>
      <c r="W203" s="332"/>
      <c r="X203" s="332"/>
    </row>
    <row r="204" spans="1:24" s="9" customFormat="1" ht="26.25" customHeight="1">
      <c r="A204" s="5"/>
      <c r="B204" s="7"/>
      <c r="C204" s="286"/>
      <c r="D204" s="332"/>
      <c r="E204" s="332"/>
      <c r="F204" s="332"/>
      <c r="G204" s="332"/>
      <c r="H204" s="332"/>
      <c r="I204" s="332"/>
      <c r="J204" s="332"/>
      <c r="K204" s="332"/>
      <c r="L204" s="332"/>
      <c r="M204" s="332"/>
      <c r="N204" s="332"/>
      <c r="O204" s="332"/>
      <c r="P204" s="332"/>
      <c r="Q204" s="332"/>
      <c r="R204" s="332"/>
      <c r="S204" s="332"/>
      <c r="T204" s="332"/>
      <c r="U204" s="332"/>
      <c r="V204" s="332"/>
      <c r="W204" s="332"/>
      <c r="X204" s="332"/>
    </row>
    <row r="205" spans="1:24" s="9" customFormat="1" ht="26.25" customHeight="1">
      <c r="A205" s="5"/>
      <c r="B205" s="7"/>
      <c r="C205" s="286"/>
      <c r="D205" s="332"/>
      <c r="E205" s="332"/>
      <c r="F205" s="332"/>
      <c r="G205" s="332"/>
      <c r="H205" s="332"/>
      <c r="I205" s="332"/>
      <c r="J205" s="332"/>
      <c r="K205" s="332"/>
      <c r="L205" s="332"/>
      <c r="M205" s="332"/>
      <c r="N205" s="332"/>
      <c r="O205" s="332"/>
      <c r="P205" s="332"/>
      <c r="Q205" s="332"/>
      <c r="R205" s="332"/>
      <c r="S205" s="332"/>
      <c r="T205" s="332"/>
      <c r="U205" s="332"/>
      <c r="V205" s="332"/>
      <c r="W205" s="332"/>
      <c r="X205" s="332"/>
    </row>
    <row r="206" spans="1:24" s="9" customFormat="1" ht="26.25" customHeight="1">
      <c r="A206" s="5"/>
      <c r="B206" s="7"/>
      <c r="C206" s="286"/>
      <c r="D206" s="332"/>
      <c r="E206" s="332"/>
      <c r="F206" s="332"/>
      <c r="G206" s="332"/>
      <c r="H206" s="332"/>
      <c r="I206" s="332"/>
      <c r="J206" s="332"/>
      <c r="K206" s="332"/>
      <c r="L206" s="332"/>
      <c r="M206" s="332"/>
      <c r="N206" s="332"/>
      <c r="O206" s="332"/>
      <c r="P206" s="332"/>
      <c r="Q206" s="332"/>
      <c r="R206" s="332"/>
      <c r="S206" s="332"/>
      <c r="T206" s="332"/>
      <c r="U206" s="332"/>
      <c r="V206" s="332"/>
      <c r="W206" s="332"/>
      <c r="X206" s="332"/>
    </row>
    <row r="207" spans="1:24" s="9" customFormat="1" ht="34.5" customHeight="1">
      <c r="A207" s="332"/>
      <c r="B207" s="332"/>
      <c r="C207" s="287"/>
      <c r="D207" s="332"/>
      <c r="E207" s="332"/>
      <c r="F207" s="332"/>
      <c r="G207" s="332"/>
      <c r="H207" s="332"/>
      <c r="I207" s="332"/>
      <c r="J207" s="332"/>
      <c r="K207" s="332"/>
      <c r="L207" s="332"/>
      <c r="M207" s="332"/>
      <c r="N207" s="332"/>
      <c r="O207" s="332"/>
      <c r="P207" s="332"/>
      <c r="Q207" s="332"/>
      <c r="R207" s="332"/>
      <c r="S207" s="332"/>
      <c r="T207" s="332"/>
      <c r="U207" s="332"/>
      <c r="V207" s="332"/>
      <c r="W207" s="332"/>
      <c r="X207" s="332"/>
    </row>
  </sheetData>
  <mergeCells count="5">
    <mergeCell ref="A1:X1"/>
    <mergeCell ref="A2:A3"/>
    <mergeCell ref="D2:D3"/>
    <mergeCell ref="E2:N2"/>
    <mergeCell ref="O2:X2"/>
  </mergeCells>
  <printOptions horizontalCentered="1"/>
  <pageMargins left="0.11811023622047245" right="0.11811023622047245" top="0.55118110236220474" bottom="0.15748031496062992" header="0.11811023622047245" footer="0.11811023622047245"/>
  <pageSetup paperSize="5" scale="95" orientation="landscape" r:id="rId1"/>
  <headerFooter>
    <oddHeader>&amp;R&amp;P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Y207"/>
  <sheetViews>
    <sheetView showWhiteSpace="0" view="pageBreakPreview" zoomScale="145" zoomScaleNormal="85" zoomScaleSheetLayoutView="145" zoomScalePageLayoutView="130" workbookViewId="0">
      <pane xSplit="2" ySplit="3" topLeftCell="C19" activePane="bottomRight" state="frozen"/>
      <selection pane="topRight" activeCell="C1" sqref="C1"/>
      <selection pane="bottomLeft" activeCell="A4" sqref="A4"/>
      <selection pane="bottomRight" activeCell="G51" sqref="G51"/>
    </sheetView>
  </sheetViews>
  <sheetFormatPr defaultRowHeight="15.75"/>
  <cols>
    <col min="1" max="1" width="7.25" style="4" customWidth="1"/>
    <col min="2" max="2" width="31.5" style="4" customWidth="1"/>
    <col min="3" max="3" width="7" style="142" customWidth="1"/>
    <col min="4" max="4" width="6.75" style="4" customWidth="1"/>
    <col min="5" max="5" width="6.875" style="4" customWidth="1"/>
    <col min="6" max="6" width="7" style="4" customWidth="1"/>
    <col min="7" max="7" width="6.75" style="4" customWidth="1"/>
    <col min="8" max="8" width="6.375" style="4" customWidth="1"/>
    <col min="9" max="9" width="6.25" style="4" customWidth="1"/>
    <col min="10" max="10" width="6" style="4" customWidth="1"/>
    <col min="11" max="11" width="6.25" style="4" customWidth="1"/>
    <col min="12" max="12" width="6.75" style="4" customWidth="1"/>
    <col min="13" max="13" width="6" style="4" customWidth="1"/>
    <col min="14" max="14" width="6.75" style="4" customWidth="1"/>
    <col min="15" max="15" width="5.625" style="4" customWidth="1"/>
    <col min="16" max="16" width="5.375" style="4" customWidth="1"/>
    <col min="17" max="17" width="5.25" style="4" customWidth="1"/>
    <col min="18" max="18" width="5.125" style="4" customWidth="1"/>
    <col min="19" max="19" width="5.875" style="4" customWidth="1"/>
    <col min="20" max="21" width="5.625" style="4" customWidth="1"/>
    <col min="22" max="22" width="5.25" style="4" customWidth="1"/>
    <col min="23" max="23" width="5" style="4" customWidth="1"/>
    <col min="24" max="24" width="5.75" style="4" customWidth="1"/>
    <col min="25" max="16384" width="9" style="1"/>
  </cols>
  <sheetData>
    <row r="1" spans="1:24" ht="18.75">
      <c r="A1" s="415" t="s">
        <v>272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>
      <c r="A2" s="416" t="s">
        <v>0</v>
      </c>
      <c r="B2" s="267" t="s">
        <v>1</v>
      </c>
      <c r="C2" s="274" t="s">
        <v>201</v>
      </c>
      <c r="D2" s="418" t="s">
        <v>202</v>
      </c>
      <c r="E2" s="420" t="s">
        <v>3</v>
      </c>
      <c r="F2" s="421"/>
      <c r="G2" s="421"/>
      <c r="H2" s="421"/>
      <c r="I2" s="421"/>
      <c r="J2" s="421"/>
      <c r="K2" s="421"/>
      <c r="L2" s="421"/>
      <c r="M2" s="421"/>
      <c r="N2" s="421"/>
      <c r="O2" s="420" t="s">
        <v>15</v>
      </c>
      <c r="P2" s="421"/>
      <c r="Q2" s="421"/>
      <c r="R2" s="421"/>
      <c r="S2" s="421"/>
      <c r="T2" s="421"/>
      <c r="U2" s="421"/>
      <c r="V2" s="421"/>
      <c r="W2" s="421"/>
      <c r="X2" s="422"/>
    </row>
    <row r="3" spans="1:24" ht="34.5" customHeight="1">
      <c r="A3" s="417"/>
      <c r="B3" s="268"/>
      <c r="C3" s="275"/>
      <c r="D3" s="419"/>
      <c r="E3" s="2" t="s">
        <v>12</v>
      </c>
      <c r="F3" s="2" t="s">
        <v>2</v>
      </c>
      <c r="G3" s="2" t="s">
        <v>10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11</v>
      </c>
      <c r="O3" s="2" t="s">
        <v>13</v>
      </c>
      <c r="P3" s="2" t="s">
        <v>14</v>
      </c>
      <c r="Q3" s="2" t="s">
        <v>10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57" t="s">
        <v>11</v>
      </c>
    </row>
    <row r="4" spans="1:24" ht="56.25">
      <c r="A4" s="58" t="s">
        <v>19</v>
      </c>
      <c r="B4" s="10" t="s">
        <v>17</v>
      </c>
      <c r="C4" s="11" t="s">
        <v>18</v>
      </c>
      <c r="D4" s="93" t="s">
        <v>72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59"/>
    </row>
    <row r="5" spans="1:24" ht="21" customHeight="1">
      <c r="A5" s="60"/>
      <c r="B5" s="14" t="s">
        <v>267</v>
      </c>
      <c r="C5" s="95" t="s">
        <v>16</v>
      </c>
      <c r="D5" s="13" t="s">
        <v>294</v>
      </c>
      <c r="E5" s="94" t="s">
        <v>288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61"/>
    </row>
    <row r="6" spans="1:24" ht="20.25" customHeight="1">
      <c r="A6" s="60"/>
      <c r="B6" s="14" t="s">
        <v>268</v>
      </c>
      <c r="C6" s="95" t="s">
        <v>16</v>
      </c>
      <c r="D6" s="13" t="s">
        <v>294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61"/>
    </row>
    <row r="7" spans="1:24" ht="17.25" customHeight="1">
      <c r="A7" s="60"/>
      <c r="B7" s="14" t="s">
        <v>269</v>
      </c>
      <c r="C7" s="95" t="s">
        <v>16</v>
      </c>
      <c r="D7" s="13" t="s">
        <v>294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61"/>
    </row>
    <row r="8" spans="1:24" ht="51" customHeight="1">
      <c r="A8" s="62" t="s">
        <v>20</v>
      </c>
      <c r="B8" s="16" t="s">
        <v>200</v>
      </c>
      <c r="C8" s="96" t="s">
        <v>27</v>
      </c>
      <c r="D8" s="121">
        <f>D10*100/D9</f>
        <v>66.418933164663713</v>
      </c>
      <c r="E8" s="121">
        <f t="shared" ref="E8:X8" si="0">E10*100/E9</f>
        <v>46.779880549758943</v>
      </c>
      <c r="F8" s="121">
        <f t="shared" si="0"/>
        <v>75.070599309695638</v>
      </c>
      <c r="G8" s="121">
        <f t="shared" si="0"/>
        <v>55.154831488620822</v>
      </c>
      <c r="H8" s="121">
        <f t="shared" si="0"/>
        <v>59.219443795279268</v>
      </c>
      <c r="I8" s="121">
        <f t="shared" si="0"/>
        <v>66.342164060006382</v>
      </c>
      <c r="J8" s="121">
        <f t="shared" si="0"/>
        <v>50.38961038961039</v>
      </c>
      <c r="K8" s="121">
        <f t="shared" si="0"/>
        <v>61.534058385804236</v>
      </c>
      <c r="L8" s="121">
        <f t="shared" si="0"/>
        <v>73.091849935316944</v>
      </c>
      <c r="M8" s="121">
        <f t="shared" si="0"/>
        <v>33.070739549839232</v>
      </c>
      <c r="N8" s="121">
        <f t="shared" si="0"/>
        <v>55.118110236220474</v>
      </c>
      <c r="O8" s="121">
        <f t="shared" si="0"/>
        <v>68.783141279476041</v>
      </c>
      <c r="P8" s="121">
        <f t="shared" si="0"/>
        <v>75.75574156059767</v>
      </c>
      <c r="Q8" s="121">
        <f t="shared" si="0"/>
        <v>69.639600081064643</v>
      </c>
      <c r="R8" s="121">
        <f t="shared" si="0"/>
        <v>65.339897349952864</v>
      </c>
      <c r="S8" s="121">
        <f t="shared" si="0"/>
        <v>76.934442802706272</v>
      </c>
      <c r="T8" s="121">
        <f t="shared" si="0"/>
        <v>69.994815198874164</v>
      </c>
      <c r="U8" s="121">
        <f t="shared" si="0"/>
        <v>54.365274365274367</v>
      </c>
      <c r="V8" s="121">
        <f t="shared" si="0"/>
        <v>70.03049776712777</v>
      </c>
      <c r="W8" s="121">
        <f t="shared" si="0"/>
        <v>56.702173999128817</v>
      </c>
      <c r="X8" s="325">
        <f t="shared" si="0"/>
        <v>63.41178264626646</v>
      </c>
    </row>
    <row r="9" spans="1:24" ht="21.75" customHeight="1">
      <c r="A9" s="60" t="s">
        <v>23</v>
      </c>
      <c r="B9" s="14" t="s">
        <v>21</v>
      </c>
      <c r="C9" s="276"/>
      <c r="D9" s="120">
        <f>SUM(E9:X9)</f>
        <v>455328</v>
      </c>
      <c r="E9" s="119">
        <v>13897</v>
      </c>
      <c r="F9" s="119">
        <v>6374</v>
      </c>
      <c r="G9" s="119">
        <v>8041</v>
      </c>
      <c r="H9" s="119">
        <v>4279</v>
      </c>
      <c r="I9" s="119">
        <v>6266</v>
      </c>
      <c r="J9" s="119">
        <v>4235</v>
      </c>
      <c r="K9" s="119">
        <v>5241</v>
      </c>
      <c r="L9" s="119">
        <v>6184</v>
      </c>
      <c r="M9" s="119">
        <v>6220</v>
      </c>
      <c r="N9" s="119">
        <v>6350</v>
      </c>
      <c r="O9" s="119">
        <v>72983</v>
      </c>
      <c r="P9" s="119">
        <v>57824</v>
      </c>
      <c r="Q9" s="119">
        <v>59212</v>
      </c>
      <c r="R9" s="119">
        <v>38188</v>
      </c>
      <c r="S9" s="119">
        <v>25718</v>
      </c>
      <c r="T9" s="119">
        <v>40503</v>
      </c>
      <c r="U9" s="119">
        <v>30525</v>
      </c>
      <c r="V9" s="119">
        <v>18362</v>
      </c>
      <c r="W9" s="119">
        <v>25253</v>
      </c>
      <c r="X9" s="124">
        <v>19673</v>
      </c>
    </row>
    <row r="10" spans="1:24" ht="34.5" customHeight="1">
      <c r="A10" s="60" t="s">
        <v>24</v>
      </c>
      <c r="B10" s="14" t="s">
        <v>22</v>
      </c>
      <c r="C10" s="276"/>
      <c r="D10" s="289">
        <f>SUM(E10:X10)</f>
        <v>302424</v>
      </c>
      <c r="E10" s="119">
        <v>6501</v>
      </c>
      <c r="F10" s="119">
        <v>4785</v>
      </c>
      <c r="G10" s="119">
        <v>4435</v>
      </c>
      <c r="H10" s="119">
        <v>2534</v>
      </c>
      <c r="I10" s="119">
        <v>4157</v>
      </c>
      <c r="J10" s="119">
        <v>2134</v>
      </c>
      <c r="K10" s="119">
        <v>3225</v>
      </c>
      <c r="L10" s="119">
        <v>4520</v>
      </c>
      <c r="M10" s="119">
        <v>2057</v>
      </c>
      <c r="N10" s="119">
        <v>3500</v>
      </c>
      <c r="O10" s="119">
        <v>50200</v>
      </c>
      <c r="P10" s="119">
        <v>43805</v>
      </c>
      <c r="Q10" s="119">
        <v>41235</v>
      </c>
      <c r="R10" s="119">
        <v>24952</v>
      </c>
      <c r="S10" s="119">
        <v>19786</v>
      </c>
      <c r="T10" s="119">
        <v>28350</v>
      </c>
      <c r="U10" s="119">
        <v>16595</v>
      </c>
      <c r="V10" s="119">
        <v>12859</v>
      </c>
      <c r="W10" s="119">
        <v>14319</v>
      </c>
      <c r="X10" s="124">
        <v>12475</v>
      </c>
    </row>
    <row r="11" spans="1:24" ht="63">
      <c r="A11" s="62" t="s">
        <v>25</v>
      </c>
      <c r="B11" s="16" t="s">
        <v>26</v>
      </c>
      <c r="C11" s="96" t="s">
        <v>273</v>
      </c>
      <c r="D11" s="9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63"/>
    </row>
    <row r="12" spans="1:24" ht="31.5">
      <c r="A12" s="60" t="s">
        <v>23</v>
      </c>
      <c r="B12" s="14" t="s">
        <v>29</v>
      </c>
      <c r="C12" s="276"/>
      <c r="D12" s="95">
        <f>SUM(E12:X12)</f>
        <v>184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13">
        <v>29</v>
      </c>
      <c r="P12" s="13">
        <v>25</v>
      </c>
      <c r="Q12" s="13">
        <v>22</v>
      </c>
      <c r="R12" s="13">
        <v>20</v>
      </c>
      <c r="S12" s="13">
        <v>16</v>
      </c>
      <c r="T12" s="13">
        <v>17</v>
      </c>
      <c r="U12" s="13">
        <v>14</v>
      </c>
      <c r="V12" s="13">
        <v>9</v>
      </c>
      <c r="W12" s="13">
        <v>13</v>
      </c>
      <c r="X12" s="61">
        <v>9</v>
      </c>
    </row>
    <row r="13" spans="1:24" ht="63">
      <c r="A13" s="60" t="s">
        <v>24</v>
      </c>
      <c r="B13" s="14" t="s">
        <v>28</v>
      </c>
      <c r="C13" s="276"/>
      <c r="D13" s="95">
        <f>SUM(E13:X13)</f>
        <v>184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13">
        <v>29</v>
      </c>
      <c r="P13" s="13">
        <v>25</v>
      </c>
      <c r="Q13" s="13">
        <v>22</v>
      </c>
      <c r="R13" s="13">
        <v>20</v>
      </c>
      <c r="S13" s="13">
        <v>16</v>
      </c>
      <c r="T13" s="13">
        <v>17</v>
      </c>
      <c r="U13" s="13">
        <v>14</v>
      </c>
      <c r="V13" s="13">
        <v>9</v>
      </c>
      <c r="W13" s="13">
        <v>13</v>
      </c>
      <c r="X13" s="61">
        <v>9</v>
      </c>
    </row>
    <row r="14" spans="1:24" ht="47.25">
      <c r="A14" s="62" t="s">
        <v>31</v>
      </c>
      <c r="B14" s="16" t="s">
        <v>32</v>
      </c>
      <c r="C14" s="96" t="s">
        <v>34</v>
      </c>
      <c r="D14" s="121">
        <f>D17*100/D15</f>
        <v>1.3680766855025051</v>
      </c>
      <c r="E14" s="121">
        <f t="shared" ref="E14:N14" si="1">E17*100/E15</f>
        <v>1.3894649523019493</v>
      </c>
      <c r="F14" s="121">
        <f t="shared" si="1"/>
        <v>0.2533783783783784</v>
      </c>
      <c r="G14" s="121">
        <f t="shared" si="1"/>
        <v>1.2759474385831271</v>
      </c>
      <c r="H14" s="121">
        <f t="shared" si="1"/>
        <v>0.91107871720116618</v>
      </c>
      <c r="I14" s="121">
        <f t="shared" si="1"/>
        <v>1.1873695198329854</v>
      </c>
      <c r="J14" s="121">
        <f t="shared" si="1"/>
        <v>0.61945075366508362</v>
      </c>
      <c r="K14" s="121">
        <f t="shared" si="1"/>
        <v>1.8132975151108126</v>
      </c>
      <c r="L14" s="121">
        <f t="shared" si="1"/>
        <v>1.0804970286331712</v>
      </c>
      <c r="M14" s="121">
        <f t="shared" si="1"/>
        <v>3.1260976466455919</v>
      </c>
      <c r="N14" s="121">
        <f t="shared" si="1"/>
        <v>6.5915004336513441</v>
      </c>
      <c r="O14" s="15"/>
      <c r="P14" s="15"/>
      <c r="Q14" s="15"/>
      <c r="R14" s="15"/>
      <c r="S14" s="15"/>
      <c r="T14" s="15"/>
      <c r="U14" s="15"/>
      <c r="V14" s="15"/>
      <c r="W14" s="15"/>
      <c r="X14" s="63"/>
    </row>
    <row r="15" spans="1:24">
      <c r="A15" s="60" t="s">
        <v>23</v>
      </c>
      <c r="B15" s="14" t="s">
        <v>33</v>
      </c>
      <c r="C15" s="96"/>
      <c r="D15" s="120">
        <f>SUM(E15:N15)</f>
        <v>43711</v>
      </c>
      <c r="E15" s="119">
        <v>9644</v>
      </c>
      <c r="F15" s="119">
        <v>4736</v>
      </c>
      <c r="G15" s="119">
        <v>5251</v>
      </c>
      <c r="H15" s="119">
        <v>2744</v>
      </c>
      <c r="I15" s="119">
        <v>7664</v>
      </c>
      <c r="J15" s="119">
        <v>4843</v>
      </c>
      <c r="K15" s="119">
        <v>2978</v>
      </c>
      <c r="L15" s="119">
        <v>1851</v>
      </c>
      <c r="M15" s="119">
        <v>2847</v>
      </c>
      <c r="N15" s="119">
        <v>1153</v>
      </c>
      <c r="O15" s="288" t="s">
        <v>437</v>
      </c>
      <c r="P15" s="13"/>
      <c r="Q15" s="13"/>
      <c r="R15" s="13"/>
      <c r="S15" s="13"/>
      <c r="T15" s="13"/>
      <c r="U15" s="13"/>
      <c r="V15" s="13"/>
      <c r="W15" s="13"/>
      <c r="X15" s="61"/>
    </row>
    <row r="16" spans="1:24">
      <c r="A16" s="60" t="s">
        <v>23</v>
      </c>
      <c r="B16" s="14" t="s">
        <v>36</v>
      </c>
      <c r="C16" s="96"/>
      <c r="D16" s="120">
        <f>SUM(E16:N16)</f>
        <v>27585</v>
      </c>
      <c r="E16" s="119">
        <v>7476</v>
      </c>
      <c r="F16" s="119">
        <v>3378</v>
      </c>
      <c r="G16" s="119">
        <v>3533</v>
      </c>
      <c r="H16" s="119">
        <v>3126</v>
      </c>
      <c r="I16" s="119">
        <v>2951</v>
      </c>
      <c r="J16" s="119">
        <v>1828</v>
      </c>
      <c r="K16" s="119">
        <v>1900</v>
      </c>
      <c r="L16" s="119">
        <v>1019</v>
      </c>
      <c r="M16" s="119">
        <v>1345</v>
      </c>
      <c r="N16" s="119">
        <v>1029</v>
      </c>
      <c r="O16" s="13"/>
      <c r="P16" s="13"/>
      <c r="Q16" s="13"/>
      <c r="R16" s="13"/>
      <c r="S16" s="13"/>
      <c r="T16" s="13"/>
      <c r="U16" s="13"/>
      <c r="V16" s="13"/>
      <c r="W16" s="13"/>
      <c r="X16" s="61"/>
    </row>
    <row r="17" spans="1:24">
      <c r="A17" s="64" t="s">
        <v>24</v>
      </c>
      <c r="B17" s="40" t="s">
        <v>35</v>
      </c>
      <c r="C17" s="309"/>
      <c r="D17" s="305">
        <f>SUM(E17:N17)</f>
        <v>598</v>
      </c>
      <c r="E17" s="273">
        <v>134</v>
      </c>
      <c r="F17" s="273">
        <v>12</v>
      </c>
      <c r="G17" s="273">
        <v>67</v>
      </c>
      <c r="H17" s="273">
        <v>25</v>
      </c>
      <c r="I17" s="273">
        <v>91</v>
      </c>
      <c r="J17" s="273">
        <v>30</v>
      </c>
      <c r="K17" s="273">
        <v>54</v>
      </c>
      <c r="L17" s="273">
        <v>20</v>
      </c>
      <c r="M17" s="273">
        <v>89</v>
      </c>
      <c r="N17" s="273">
        <v>76</v>
      </c>
      <c r="O17" s="39"/>
      <c r="P17" s="39"/>
      <c r="Q17" s="39"/>
      <c r="R17" s="39"/>
      <c r="S17" s="39"/>
      <c r="T17" s="39"/>
      <c r="U17" s="39"/>
      <c r="V17" s="39"/>
      <c r="W17" s="39"/>
      <c r="X17" s="65"/>
    </row>
    <row r="18" spans="1:24" ht="47.25">
      <c r="A18" s="66" t="s">
        <v>37</v>
      </c>
      <c r="B18" s="36" t="s">
        <v>39</v>
      </c>
      <c r="C18" s="277" t="s">
        <v>436</v>
      </c>
      <c r="D18" s="302" t="s">
        <v>447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67"/>
    </row>
    <row r="19" spans="1:24" ht="19.5" customHeight="1">
      <c r="A19" s="60" t="s">
        <v>23</v>
      </c>
      <c r="B19" s="14" t="s">
        <v>429</v>
      </c>
      <c r="C19" s="99" t="s">
        <v>433</v>
      </c>
      <c r="D19" s="126">
        <v>1216.330559864617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288" t="s">
        <v>435</v>
      </c>
      <c r="P19" s="119"/>
      <c r="Q19" s="119"/>
      <c r="R19" s="119"/>
      <c r="S19" s="119"/>
      <c r="T19" s="119"/>
      <c r="U19" s="119"/>
      <c r="V19" s="119"/>
      <c r="W19" s="119"/>
      <c r="X19" s="124"/>
    </row>
    <row r="20" spans="1:24">
      <c r="A20" s="60" t="s">
        <v>24</v>
      </c>
      <c r="B20" s="14" t="s">
        <v>431</v>
      </c>
      <c r="C20" s="99" t="s">
        <v>434</v>
      </c>
      <c r="D20" s="126">
        <f>D22*100000/D21</f>
        <v>559.69711337592776</v>
      </c>
      <c r="E20" s="126">
        <f t="shared" ref="E20:N20" si="2">E22*100000/E21</f>
        <v>1003.1597453197758</v>
      </c>
      <c r="F20" s="126">
        <f t="shared" si="2"/>
        <v>415.42336756442552</v>
      </c>
      <c r="G20" s="126">
        <f t="shared" si="2"/>
        <v>427.38884212762827</v>
      </c>
      <c r="H20" s="126">
        <f t="shared" si="2"/>
        <v>449.55044955044957</v>
      </c>
      <c r="I20" s="126">
        <f t="shared" si="2"/>
        <v>475.60091798526395</v>
      </c>
      <c r="J20" s="126">
        <f t="shared" si="2"/>
        <v>401.27110723409561</v>
      </c>
      <c r="K20" s="126">
        <f t="shared" si="2"/>
        <v>530.12200718434008</v>
      </c>
      <c r="L20" s="126">
        <f t="shared" si="2"/>
        <v>685.83198212016305</v>
      </c>
      <c r="M20" s="126">
        <f t="shared" si="2"/>
        <v>505.73959868289398</v>
      </c>
      <c r="N20" s="126">
        <f t="shared" si="2"/>
        <v>260.67190790982835</v>
      </c>
      <c r="O20" s="288" t="s">
        <v>441</v>
      </c>
      <c r="P20" s="119"/>
      <c r="Q20" s="119"/>
      <c r="R20" s="119"/>
      <c r="S20" s="119"/>
      <c r="T20" s="119"/>
      <c r="U20" s="119"/>
      <c r="V20" s="119"/>
      <c r="W20" s="119"/>
      <c r="X20" s="124"/>
    </row>
    <row r="21" spans="1:24">
      <c r="A21" s="60"/>
      <c r="B21" s="19" t="s">
        <v>41</v>
      </c>
      <c r="C21" s="278"/>
      <c r="D21" s="120">
        <f>SUM(E21:N21)</f>
        <v>852068</v>
      </c>
      <c r="E21" s="119">
        <v>168368</v>
      </c>
      <c r="F21" s="119">
        <v>129025</v>
      </c>
      <c r="G21" s="119">
        <v>122371</v>
      </c>
      <c r="H21" s="119">
        <v>74074</v>
      </c>
      <c r="I21" s="119">
        <v>66232</v>
      </c>
      <c r="J21" s="119">
        <v>80245</v>
      </c>
      <c r="K21" s="119">
        <v>63193</v>
      </c>
      <c r="L21" s="119">
        <v>45638</v>
      </c>
      <c r="M21" s="119">
        <v>54969</v>
      </c>
      <c r="N21" s="119">
        <v>47953</v>
      </c>
      <c r="O21" s="119"/>
      <c r="P21" s="119"/>
      <c r="Q21" s="119"/>
      <c r="R21" s="119"/>
      <c r="S21" s="119"/>
      <c r="T21" s="119"/>
      <c r="U21" s="119"/>
      <c r="V21" s="119"/>
      <c r="W21" s="119"/>
      <c r="X21" s="124"/>
    </row>
    <row r="22" spans="1:24">
      <c r="A22" s="60"/>
      <c r="B22" s="19" t="s">
        <v>430</v>
      </c>
      <c r="C22" s="278"/>
      <c r="D22" s="120">
        <f>SUM(E22:N22)</f>
        <v>4769</v>
      </c>
      <c r="E22" s="119">
        <v>1689</v>
      </c>
      <c r="F22" s="119">
        <v>536</v>
      </c>
      <c r="G22" s="119">
        <v>523</v>
      </c>
      <c r="H22" s="119">
        <v>333</v>
      </c>
      <c r="I22" s="119">
        <v>315</v>
      </c>
      <c r="J22" s="119">
        <v>322</v>
      </c>
      <c r="K22" s="119">
        <v>335</v>
      </c>
      <c r="L22" s="119">
        <v>313</v>
      </c>
      <c r="M22" s="119">
        <v>278</v>
      </c>
      <c r="N22" s="119">
        <v>125</v>
      </c>
      <c r="O22" s="119"/>
      <c r="P22" s="119"/>
      <c r="Q22" s="119"/>
      <c r="R22" s="119"/>
      <c r="S22" s="119"/>
      <c r="T22" s="119"/>
      <c r="U22" s="119"/>
      <c r="V22" s="119"/>
      <c r="W22" s="119"/>
      <c r="X22" s="124"/>
    </row>
    <row r="23" spans="1:24" ht="47.25">
      <c r="A23" s="62" t="s">
        <v>448</v>
      </c>
      <c r="B23" s="16" t="s">
        <v>44</v>
      </c>
      <c r="C23" s="279" t="s">
        <v>308</v>
      </c>
      <c r="D23" s="302" t="s">
        <v>446</v>
      </c>
      <c r="E23" s="302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63"/>
    </row>
    <row r="24" spans="1:24" ht="21" customHeight="1">
      <c r="A24" s="60" t="s">
        <v>23</v>
      </c>
      <c r="B24" s="303" t="s">
        <v>427</v>
      </c>
      <c r="C24" s="99" t="s">
        <v>433</v>
      </c>
      <c r="D24" s="126">
        <v>1824.7308795186386</v>
      </c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3"/>
      <c r="P24" s="13"/>
      <c r="Q24" s="13"/>
      <c r="R24" s="13"/>
      <c r="S24" s="13"/>
      <c r="T24" s="13"/>
      <c r="U24" s="13"/>
      <c r="V24" s="13"/>
      <c r="W24" s="13"/>
      <c r="X24" s="61"/>
    </row>
    <row r="25" spans="1:24" ht="19.5" customHeight="1">
      <c r="A25" s="60" t="s">
        <v>24</v>
      </c>
      <c r="B25" s="303" t="s">
        <v>432</v>
      </c>
      <c r="C25" s="99" t="s">
        <v>434</v>
      </c>
      <c r="D25" s="126">
        <f>D27*100000/D26</f>
        <v>870.9398780379031</v>
      </c>
      <c r="E25" s="126">
        <f t="shared" ref="E25:N25" si="3">E27*100000/E26</f>
        <v>1569.1817922645632</v>
      </c>
      <c r="F25" s="126">
        <f t="shared" si="3"/>
        <v>667.31253633016854</v>
      </c>
      <c r="G25" s="126">
        <f t="shared" si="3"/>
        <v>723.21056459455258</v>
      </c>
      <c r="H25" s="126">
        <f t="shared" si="3"/>
        <v>739.80073980073985</v>
      </c>
      <c r="I25" s="126">
        <f t="shared" si="3"/>
        <v>614.50658292064259</v>
      </c>
      <c r="J25" s="126">
        <f t="shared" si="3"/>
        <v>535.85893202068667</v>
      </c>
      <c r="K25" s="126">
        <f t="shared" si="3"/>
        <v>761.16025509154497</v>
      </c>
      <c r="L25" s="126">
        <f t="shared" si="3"/>
        <v>1235.8122617117315</v>
      </c>
      <c r="M25" s="126">
        <f t="shared" si="3"/>
        <v>665.82983135949348</v>
      </c>
      <c r="N25" s="126">
        <f t="shared" si="3"/>
        <v>494.23393739703459</v>
      </c>
      <c r="O25" s="288" t="s">
        <v>387</v>
      </c>
      <c r="P25" s="13"/>
      <c r="Q25" s="13"/>
      <c r="R25" s="13"/>
      <c r="S25" s="13"/>
      <c r="T25" s="13"/>
      <c r="U25" s="13"/>
      <c r="V25" s="13"/>
      <c r="W25" s="13"/>
      <c r="X25" s="61"/>
    </row>
    <row r="26" spans="1:24">
      <c r="A26" s="60"/>
      <c r="B26" s="19" t="s">
        <v>41</v>
      </c>
      <c r="C26" s="278"/>
      <c r="D26" s="120">
        <f>SUM(E26:N26)</f>
        <v>852068</v>
      </c>
      <c r="E26" s="119">
        <v>168368</v>
      </c>
      <c r="F26" s="119">
        <v>129025</v>
      </c>
      <c r="G26" s="119">
        <v>122371</v>
      </c>
      <c r="H26" s="119">
        <v>74074</v>
      </c>
      <c r="I26" s="119">
        <v>66232</v>
      </c>
      <c r="J26" s="119">
        <v>80245</v>
      </c>
      <c r="K26" s="119">
        <v>63193</v>
      </c>
      <c r="L26" s="119">
        <v>45638</v>
      </c>
      <c r="M26" s="119">
        <v>54969</v>
      </c>
      <c r="N26" s="119">
        <v>47953</v>
      </c>
      <c r="O26" s="288" t="s">
        <v>441</v>
      </c>
      <c r="P26" s="13"/>
      <c r="Q26" s="13"/>
      <c r="R26" s="13"/>
      <c r="S26" s="13"/>
      <c r="T26" s="13"/>
      <c r="U26" s="13"/>
      <c r="V26" s="13"/>
      <c r="W26" s="13"/>
      <c r="X26" s="61"/>
    </row>
    <row r="27" spans="1:24" ht="31.5">
      <c r="A27" s="60"/>
      <c r="B27" s="19" t="s">
        <v>428</v>
      </c>
      <c r="C27" s="278"/>
      <c r="D27" s="120">
        <f>SUM(E27:N27)</f>
        <v>7421</v>
      </c>
      <c r="E27" s="119">
        <v>2642</v>
      </c>
      <c r="F27" s="119">
        <v>861</v>
      </c>
      <c r="G27" s="119">
        <v>885</v>
      </c>
      <c r="H27" s="119">
        <v>548</v>
      </c>
      <c r="I27" s="119">
        <v>407</v>
      </c>
      <c r="J27" s="119">
        <v>430</v>
      </c>
      <c r="K27" s="119">
        <v>481</v>
      </c>
      <c r="L27" s="119">
        <v>564</v>
      </c>
      <c r="M27" s="119">
        <v>366</v>
      </c>
      <c r="N27" s="119">
        <v>237</v>
      </c>
      <c r="O27" s="13"/>
      <c r="P27" s="13"/>
      <c r="Q27" s="13"/>
      <c r="R27" s="13"/>
      <c r="S27" s="13"/>
      <c r="T27" s="13"/>
      <c r="U27" s="13"/>
      <c r="V27" s="13"/>
      <c r="W27" s="13"/>
      <c r="X27" s="61"/>
    </row>
    <row r="28" spans="1:24" ht="37.5">
      <c r="A28" s="58" t="s">
        <v>46</v>
      </c>
      <c r="B28" s="10" t="s">
        <v>47</v>
      </c>
      <c r="C28" s="11" t="s">
        <v>16</v>
      </c>
      <c r="D28" s="93" t="s">
        <v>294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59"/>
    </row>
    <row r="29" spans="1:24" ht="31.5">
      <c r="A29" s="68" t="s">
        <v>48</v>
      </c>
      <c r="B29" s="16" t="s">
        <v>49</v>
      </c>
      <c r="C29" s="96" t="s">
        <v>51</v>
      </c>
      <c r="D29" s="9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63"/>
    </row>
    <row r="30" spans="1:24">
      <c r="A30" s="69" t="s">
        <v>23</v>
      </c>
      <c r="B30" s="14" t="s">
        <v>50</v>
      </c>
      <c r="C30" s="276"/>
      <c r="D30" s="95">
        <v>20</v>
      </c>
      <c r="E30" s="85" t="s">
        <v>309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61"/>
    </row>
    <row r="31" spans="1:24" ht="31.5">
      <c r="A31" s="69" t="s">
        <v>24</v>
      </c>
      <c r="B31" s="14" t="s">
        <v>55</v>
      </c>
      <c r="C31" s="276"/>
      <c r="D31" s="95">
        <v>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61"/>
    </row>
    <row r="32" spans="1:24" ht="31.5">
      <c r="A32" s="68" t="s">
        <v>52</v>
      </c>
      <c r="B32" s="16" t="s">
        <v>53</v>
      </c>
      <c r="C32" s="96" t="s">
        <v>57</v>
      </c>
      <c r="D32" s="218">
        <f>D34*100/D33</f>
        <v>100</v>
      </c>
      <c r="E32" s="218">
        <f t="shared" ref="E32:N32" si="4">E34*100/E33</f>
        <v>100</v>
      </c>
      <c r="F32" s="218">
        <f t="shared" si="4"/>
        <v>100</v>
      </c>
      <c r="G32" s="218">
        <f t="shared" si="4"/>
        <v>100</v>
      </c>
      <c r="H32" s="218">
        <f t="shared" si="4"/>
        <v>100</v>
      </c>
      <c r="I32" s="218">
        <f t="shared" si="4"/>
        <v>100</v>
      </c>
      <c r="J32" s="218">
        <f t="shared" si="4"/>
        <v>100</v>
      </c>
      <c r="K32" s="218">
        <f t="shared" si="4"/>
        <v>100</v>
      </c>
      <c r="L32" s="218">
        <f t="shared" si="4"/>
        <v>100</v>
      </c>
      <c r="M32" s="218">
        <f t="shared" si="4"/>
        <v>100</v>
      </c>
      <c r="N32" s="218">
        <f t="shared" si="4"/>
        <v>100</v>
      </c>
      <c r="O32" s="15"/>
      <c r="P32" s="15"/>
      <c r="Q32" s="15"/>
      <c r="R32" s="15"/>
      <c r="S32" s="15"/>
      <c r="T32" s="15"/>
      <c r="U32" s="15"/>
      <c r="V32" s="15"/>
      <c r="W32" s="15"/>
      <c r="X32" s="63"/>
    </row>
    <row r="33" spans="1:24">
      <c r="A33" s="69" t="s">
        <v>23</v>
      </c>
      <c r="B33" s="14" t="s">
        <v>54</v>
      </c>
      <c r="C33" s="276"/>
      <c r="D33" s="215">
        <f>SUM(E33:N33)</f>
        <v>3992</v>
      </c>
      <c r="E33" s="216">
        <v>1408</v>
      </c>
      <c r="F33" s="216">
        <v>857</v>
      </c>
      <c r="G33" s="216">
        <v>465</v>
      </c>
      <c r="H33" s="216">
        <v>155</v>
      </c>
      <c r="I33" s="216">
        <v>459</v>
      </c>
      <c r="J33" s="216">
        <v>100</v>
      </c>
      <c r="K33" s="216">
        <v>173</v>
      </c>
      <c r="L33" s="216">
        <v>103</v>
      </c>
      <c r="M33" s="216">
        <v>201</v>
      </c>
      <c r="N33" s="216">
        <v>71</v>
      </c>
      <c r="O33" s="112" t="s">
        <v>326</v>
      </c>
      <c r="P33" s="13"/>
      <c r="Q33" s="13"/>
      <c r="R33" s="13"/>
      <c r="S33" s="13"/>
      <c r="T33" s="13"/>
      <c r="U33" s="13"/>
      <c r="V33" s="13"/>
      <c r="W33" s="13"/>
      <c r="X33" s="61"/>
    </row>
    <row r="34" spans="1:24">
      <c r="A34" s="69" t="s">
        <v>24</v>
      </c>
      <c r="B34" s="14" t="s">
        <v>56</v>
      </c>
      <c r="C34" s="276"/>
      <c r="D34" s="215">
        <f>SUM(E34:N34)</f>
        <v>3992</v>
      </c>
      <c r="E34" s="216">
        <v>1408</v>
      </c>
      <c r="F34" s="216">
        <v>857</v>
      </c>
      <c r="G34" s="216">
        <v>465</v>
      </c>
      <c r="H34" s="216">
        <v>155</v>
      </c>
      <c r="I34" s="216">
        <v>459</v>
      </c>
      <c r="J34" s="216">
        <v>100</v>
      </c>
      <c r="K34" s="216">
        <v>173</v>
      </c>
      <c r="L34" s="216">
        <v>103</v>
      </c>
      <c r="M34" s="216">
        <v>201</v>
      </c>
      <c r="N34" s="216">
        <v>71</v>
      </c>
      <c r="O34" s="13"/>
      <c r="P34" s="13"/>
      <c r="Q34" s="13"/>
      <c r="R34" s="13"/>
      <c r="S34" s="13"/>
      <c r="T34" s="13"/>
      <c r="U34" s="13"/>
      <c r="V34" s="13"/>
      <c r="W34" s="13"/>
      <c r="X34" s="61"/>
    </row>
    <row r="35" spans="1:24" ht="31.5">
      <c r="A35" s="68" t="s">
        <v>58</v>
      </c>
      <c r="B35" s="16" t="s">
        <v>59</v>
      </c>
      <c r="C35" s="99" t="s">
        <v>60</v>
      </c>
      <c r="D35" s="218">
        <f>D37*100/D36</f>
        <v>56.896551724137929</v>
      </c>
      <c r="E35" s="218">
        <f t="shared" ref="E35:N35" si="5">E37*100/E36</f>
        <v>69.354838709677423</v>
      </c>
      <c r="F35" s="218">
        <f t="shared" si="5"/>
        <v>31.428571428571427</v>
      </c>
      <c r="G35" s="218">
        <f t="shared" si="5"/>
        <v>82.857142857142861</v>
      </c>
      <c r="H35" s="218">
        <f t="shared" si="5"/>
        <v>10</v>
      </c>
      <c r="I35" s="218">
        <f t="shared" si="5"/>
        <v>77.142857142857139</v>
      </c>
      <c r="J35" s="218">
        <f t="shared" si="5"/>
        <v>77.777777777777771</v>
      </c>
      <c r="K35" s="218">
        <f t="shared" si="5"/>
        <v>60</v>
      </c>
      <c r="L35" s="218">
        <f t="shared" si="5"/>
        <v>80</v>
      </c>
      <c r="M35" s="218">
        <f t="shared" si="5"/>
        <v>46.666666666666664</v>
      </c>
      <c r="N35" s="218">
        <f t="shared" si="5"/>
        <v>40</v>
      </c>
      <c r="O35" s="15"/>
      <c r="P35" s="15"/>
      <c r="Q35" s="15"/>
      <c r="R35" s="15"/>
      <c r="S35" s="15"/>
      <c r="T35" s="15"/>
      <c r="U35" s="15"/>
      <c r="V35" s="15"/>
      <c r="W35" s="15"/>
      <c r="X35" s="63"/>
    </row>
    <row r="36" spans="1:24">
      <c r="A36" s="69" t="s">
        <v>23</v>
      </c>
      <c r="B36" s="14" t="s">
        <v>54</v>
      </c>
      <c r="C36" s="276"/>
      <c r="D36" s="95">
        <f>SUM(E36:N36)</f>
        <v>290</v>
      </c>
      <c r="E36" s="13">
        <v>62</v>
      </c>
      <c r="F36" s="13">
        <v>70</v>
      </c>
      <c r="G36" s="13">
        <v>35</v>
      </c>
      <c r="H36" s="13">
        <v>20</v>
      </c>
      <c r="I36" s="13">
        <v>35</v>
      </c>
      <c r="J36" s="13">
        <v>18</v>
      </c>
      <c r="K36" s="13">
        <v>15</v>
      </c>
      <c r="L36" s="13">
        <v>10</v>
      </c>
      <c r="M36" s="13">
        <v>15</v>
      </c>
      <c r="N36" s="13">
        <v>10</v>
      </c>
      <c r="O36" s="112" t="s">
        <v>326</v>
      </c>
      <c r="P36" s="13"/>
      <c r="Q36" s="13"/>
      <c r="R36" s="13"/>
      <c r="S36" s="13"/>
      <c r="T36" s="13"/>
      <c r="U36" s="13"/>
      <c r="V36" s="13"/>
      <c r="W36" s="13"/>
      <c r="X36" s="61"/>
    </row>
    <row r="37" spans="1:24" ht="31.5">
      <c r="A37" s="70" t="s">
        <v>24</v>
      </c>
      <c r="B37" s="40" t="s">
        <v>63</v>
      </c>
      <c r="C37" s="280"/>
      <c r="D37" s="97">
        <f>SUM(E37:N37)</f>
        <v>165</v>
      </c>
      <c r="E37" s="39">
        <v>43</v>
      </c>
      <c r="F37" s="39">
        <v>22</v>
      </c>
      <c r="G37" s="39">
        <v>29</v>
      </c>
      <c r="H37" s="39">
        <v>2</v>
      </c>
      <c r="I37" s="39">
        <v>27</v>
      </c>
      <c r="J37" s="39">
        <v>14</v>
      </c>
      <c r="K37" s="39">
        <v>9</v>
      </c>
      <c r="L37" s="39">
        <v>8</v>
      </c>
      <c r="M37" s="39">
        <v>7</v>
      </c>
      <c r="N37" s="39">
        <v>4</v>
      </c>
      <c r="O37" s="39"/>
      <c r="P37" s="39"/>
      <c r="Q37" s="39"/>
      <c r="R37" s="39"/>
      <c r="S37" s="39"/>
      <c r="T37" s="39"/>
      <c r="U37" s="39"/>
      <c r="V37" s="39"/>
      <c r="W37" s="39"/>
      <c r="X37" s="65"/>
    </row>
    <row r="38" spans="1:24" ht="34.5" customHeight="1">
      <c r="A38" s="71" t="s">
        <v>61</v>
      </c>
      <c r="B38" s="36" t="s">
        <v>62</v>
      </c>
      <c r="C38" s="100" t="s">
        <v>66</v>
      </c>
      <c r="D38" s="217">
        <f>D40*100/D39</f>
        <v>5.2121617106582026</v>
      </c>
      <c r="E38" s="217">
        <f t="shared" ref="E38:N38" si="6">E40*100/E39</f>
        <v>3.8638454461821525</v>
      </c>
      <c r="F38" s="217">
        <f t="shared" si="6"/>
        <v>5.1364365971107544</v>
      </c>
      <c r="G38" s="217">
        <f t="shared" si="6"/>
        <v>5.2478134110787176</v>
      </c>
      <c r="H38" s="217">
        <f t="shared" si="6"/>
        <v>0.93457943925233644</v>
      </c>
      <c r="I38" s="217">
        <f t="shared" si="6"/>
        <v>8.8235294117647065</v>
      </c>
      <c r="J38" s="217">
        <f t="shared" si="6"/>
        <v>7.4074074074074074</v>
      </c>
      <c r="K38" s="217">
        <f t="shared" si="6"/>
        <v>5.6338028169014081</v>
      </c>
      <c r="L38" s="217">
        <f t="shared" si="6"/>
        <v>1.4492753623188406</v>
      </c>
      <c r="M38" s="217">
        <f t="shared" si="6"/>
        <v>7.3825503355704694</v>
      </c>
      <c r="N38" s="217">
        <f t="shared" si="6"/>
        <v>13.461538461538462</v>
      </c>
      <c r="O38" s="35"/>
      <c r="P38" s="35"/>
      <c r="Q38" s="35"/>
      <c r="R38" s="35"/>
      <c r="S38" s="35"/>
      <c r="T38" s="35"/>
      <c r="U38" s="35"/>
      <c r="V38" s="35"/>
      <c r="W38" s="35"/>
      <c r="X38" s="67"/>
    </row>
    <row r="39" spans="1:24" ht="18.75" customHeight="1">
      <c r="A39" s="69" t="s">
        <v>23</v>
      </c>
      <c r="B39" s="14" t="s">
        <v>64</v>
      </c>
      <c r="C39" s="276"/>
      <c r="D39" s="120">
        <f>SUM(E39:N39)</f>
        <v>2993</v>
      </c>
      <c r="E39" s="13">
        <v>1087</v>
      </c>
      <c r="F39" s="13">
        <v>623</v>
      </c>
      <c r="G39" s="13">
        <v>343</v>
      </c>
      <c r="H39" s="13">
        <v>107</v>
      </c>
      <c r="I39" s="13">
        <v>340</v>
      </c>
      <c r="J39" s="13">
        <v>81</v>
      </c>
      <c r="K39" s="13">
        <v>142</v>
      </c>
      <c r="L39" s="13">
        <v>69</v>
      </c>
      <c r="M39" s="13">
        <v>149</v>
      </c>
      <c r="N39" s="13">
        <v>52</v>
      </c>
      <c r="O39" s="85" t="s">
        <v>390</v>
      </c>
      <c r="P39" s="13"/>
      <c r="Q39" s="13"/>
      <c r="R39" s="13"/>
      <c r="S39" s="13"/>
      <c r="T39" s="13"/>
      <c r="U39" s="13"/>
      <c r="V39" s="13"/>
      <c r="W39" s="13"/>
      <c r="X39" s="61"/>
    </row>
    <row r="40" spans="1:24" ht="36.75" customHeight="1">
      <c r="A40" s="69" t="s">
        <v>24</v>
      </c>
      <c r="B40" s="14" t="s">
        <v>65</v>
      </c>
      <c r="C40" s="276"/>
      <c r="D40" s="120">
        <f>SUM(E40:N40)</f>
        <v>156</v>
      </c>
      <c r="E40" s="13">
        <v>42</v>
      </c>
      <c r="F40" s="13">
        <v>32</v>
      </c>
      <c r="G40" s="13">
        <v>18</v>
      </c>
      <c r="H40" s="13">
        <v>1</v>
      </c>
      <c r="I40" s="13">
        <v>30</v>
      </c>
      <c r="J40" s="13">
        <v>6</v>
      </c>
      <c r="K40" s="13">
        <v>8</v>
      </c>
      <c r="L40" s="13">
        <v>1</v>
      </c>
      <c r="M40" s="13">
        <v>11</v>
      </c>
      <c r="N40" s="13">
        <v>7</v>
      </c>
      <c r="O40" s="13"/>
      <c r="P40" s="13"/>
      <c r="Q40" s="13"/>
      <c r="R40" s="13"/>
      <c r="S40" s="13"/>
      <c r="T40" s="13"/>
      <c r="U40" s="13"/>
      <c r="V40" s="13"/>
      <c r="W40" s="13"/>
      <c r="X40" s="61"/>
    </row>
    <row r="41" spans="1:24" ht="35.25" customHeight="1">
      <c r="A41" s="58" t="s">
        <v>67</v>
      </c>
      <c r="B41" s="10" t="s">
        <v>68</v>
      </c>
      <c r="C41" s="281"/>
      <c r="D41" s="9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59"/>
    </row>
    <row r="42" spans="1:24" ht="19.5" customHeight="1">
      <c r="A42" s="69" t="s">
        <v>23</v>
      </c>
      <c r="B42" s="14" t="s">
        <v>69</v>
      </c>
      <c r="C42" s="281"/>
      <c r="D42" s="95">
        <f>SUM(E42:X42)</f>
        <v>174</v>
      </c>
      <c r="E42" s="13" t="s">
        <v>382</v>
      </c>
      <c r="F42" s="13" t="s">
        <v>382</v>
      </c>
      <c r="G42" s="13" t="s">
        <v>382</v>
      </c>
      <c r="H42" s="13" t="s">
        <v>382</v>
      </c>
      <c r="I42" s="13" t="s">
        <v>382</v>
      </c>
      <c r="J42" s="13" t="s">
        <v>382</v>
      </c>
      <c r="K42" s="13" t="s">
        <v>382</v>
      </c>
      <c r="L42" s="13" t="s">
        <v>382</v>
      </c>
      <c r="M42" s="13" t="s">
        <v>382</v>
      </c>
      <c r="N42" s="13" t="s">
        <v>382</v>
      </c>
      <c r="O42" s="13">
        <v>29</v>
      </c>
      <c r="P42" s="13">
        <v>25</v>
      </c>
      <c r="Q42" s="13">
        <v>22</v>
      </c>
      <c r="R42" s="13">
        <v>20</v>
      </c>
      <c r="S42" s="13">
        <v>16</v>
      </c>
      <c r="T42" s="13">
        <v>17</v>
      </c>
      <c r="U42" s="13">
        <v>14</v>
      </c>
      <c r="V42" s="13">
        <v>9</v>
      </c>
      <c r="W42" s="13">
        <v>13</v>
      </c>
      <c r="X42" s="61">
        <v>9</v>
      </c>
    </row>
    <row r="43" spans="1:24" ht="31.5">
      <c r="A43" s="69" t="s">
        <v>24</v>
      </c>
      <c r="B43" s="14" t="s">
        <v>73</v>
      </c>
      <c r="C43" s="281"/>
      <c r="D43" s="95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61"/>
    </row>
    <row r="44" spans="1:24" ht="18" customHeight="1">
      <c r="A44" s="60" t="s">
        <v>70</v>
      </c>
      <c r="B44" s="14" t="s">
        <v>71</v>
      </c>
      <c r="C44" s="281"/>
      <c r="D44" s="95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61"/>
    </row>
    <row r="45" spans="1:24" ht="18" customHeight="1">
      <c r="A45" s="60" t="s">
        <v>70</v>
      </c>
      <c r="B45" s="14" t="s">
        <v>72</v>
      </c>
      <c r="C45" s="281"/>
      <c r="D45" s="228" t="s">
        <v>393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61"/>
    </row>
    <row r="46" spans="1:24" ht="18" customHeight="1">
      <c r="A46" s="60" t="s">
        <v>70</v>
      </c>
      <c r="B46" s="14" t="s">
        <v>74</v>
      </c>
      <c r="C46" s="281"/>
      <c r="D46" s="95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61"/>
    </row>
    <row r="47" spans="1:24" ht="39" customHeight="1">
      <c r="A47" s="58" t="s">
        <v>75</v>
      </c>
      <c r="B47" s="10" t="s">
        <v>77</v>
      </c>
      <c r="C47" s="11" t="s">
        <v>76</v>
      </c>
      <c r="D47" s="116">
        <f>D49*100/D48</f>
        <v>1.1494252873563218</v>
      </c>
      <c r="E47" s="93">
        <f t="shared" ref="E47:N47" si="7">E49*100/E48</f>
        <v>0</v>
      </c>
      <c r="F47" s="93">
        <f t="shared" si="7"/>
        <v>8</v>
      </c>
      <c r="G47" s="93">
        <f t="shared" si="7"/>
        <v>0</v>
      </c>
      <c r="H47" s="93">
        <f t="shared" si="7"/>
        <v>0</v>
      </c>
      <c r="I47" s="93">
        <f t="shared" si="7"/>
        <v>0</v>
      </c>
      <c r="J47" s="93">
        <f t="shared" si="7"/>
        <v>0</v>
      </c>
      <c r="K47" s="93">
        <f t="shared" si="7"/>
        <v>0</v>
      </c>
      <c r="L47" s="93">
        <f t="shared" si="7"/>
        <v>0</v>
      </c>
      <c r="M47" s="93">
        <f t="shared" si="7"/>
        <v>0</v>
      </c>
      <c r="N47" s="93">
        <f t="shared" si="7"/>
        <v>0</v>
      </c>
      <c r="O47" s="12"/>
      <c r="P47" s="12"/>
      <c r="Q47" s="12"/>
      <c r="R47" s="12"/>
      <c r="S47" s="12"/>
      <c r="T47" s="12"/>
      <c r="U47" s="12"/>
      <c r="V47" s="12"/>
      <c r="W47" s="12"/>
      <c r="X47" s="59"/>
    </row>
    <row r="48" spans="1:24" ht="20.25" customHeight="1">
      <c r="A48" s="69" t="s">
        <v>23</v>
      </c>
      <c r="B48" s="14" t="s">
        <v>69</v>
      </c>
      <c r="C48" s="281"/>
      <c r="D48" s="95">
        <f>SUM(E48:N48)</f>
        <v>174</v>
      </c>
      <c r="E48" s="13">
        <v>29</v>
      </c>
      <c r="F48" s="13">
        <v>25</v>
      </c>
      <c r="G48" s="13">
        <v>22</v>
      </c>
      <c r="H48" s="13">
        <v>20</v>
      </c>
      <c r="I48" s="13">
        <v>16</v>
      </c>
      <c r="J48" s="13">
        <v>17</v>
      </c>
      <c r="K48" s="13">
        <v>14</v>
      </c>
      <c r="L48" s="13">
        <v>9</v>
      </c>
      <c r="M48" s="13">
        <v>13</v>
      </c>
      <c r="N48" s="61">
        <v>9</v>
      </c>
      <c r="O48" s="85" t="s">
        <v>315</v>
      </c>
      <c r="P48" s="13"/>
      <c r="Q48" s="13"/>
      <c r="R48" s="13"/>
      <c r="S48" s="13"/>
      <c r="T48" s="13"/>
      <c r="U48" s="13"/>
      <c r="V48" s="13"/>
      <c r="W48" s="13"/>
      <c r="X48" s="61"/>
    </row>
    <row r="49" spans="1:25" ht="34.5" customHeight="1">
      <c r="A49" s="60" t="s">
        <v>24</v>
      </c>
      <c r="B49" s="14" t="s">
        <v>78</v>
      </c>
      <c r="C49" s="281"/>
      <c r="D49" s="95">
        <f>SUM(E49:N49)</f>
        <v>2</v>
      </c>
      <c r="E49" s="13">
        <v>0</v>
      </c>
      <c r="F49" s="13">
        <v>2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/>
      <c r="P49" s="13"/>
      <c r="Q49" s="13"/>
      <c r="R49" s="13"/>
      <c r="S49" s="13"/>
      <c r="T49" s="13"/>
      <c r="U49" s="13"/>
      <c r="V49" s="13"/>
      <c r="W49" s="13"/>
      <c r="X49" s="61"/>
    </row>
    <row r="50" spans="1:25" ht="36" customHeight="1">
      <c r="A50" s="58" t="s">
        <v>79</v>
      </c>
      <c r="B50" s="10" t="s">
        <v>80</v>
      </c>
      <c r="C50" s="281"/>
      <c r="D50" s="93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59"/>
    </row>
    <row r="51" spans="1:25" ht="24.75" customHeight="1">
      <c r="A51" s="60" t="s">
        <v>70</v>
      </c>
      <c r="B51" s="14" t="s">
        <v>81</v>
      </c>
      <c r="C51" s="281"/>
      <c r="D51" s="95">
        <f>SUM(E51:X51)</f>
        <v>184</v>
      </c>
      <c r="E51" s="13">
        <v>1</v>
      </c>
      <c r="F51" s="13">
        <v>1</v>
      </c>
      <c r="G51" s="13">
        <v>1</v>
      </c>
      <c r="H51" s="13">
        <v>1</v>
      </c>
      <c r="I51" s="13">
        <v>1</v>
      </c>
      <c r="J51" s="13">
        <v>1</v>
      </c>
      <c r="K51" s="13">
        <v>1</v>
      </c>
      <c r="L51" s="13">
        <v>1</v>
      </c>
      <c r="M51" s="13">
        <v>1</v>
      </c>
      <c r="N51" s="13">
        <v>1</v>
      </c>
      <c r="O51" s="13">
        <v>29</v>
      </c>
      <c r="P51" s="13">
        <v>25</v>
      </c>
      <c r="Q51" s="13">
        <v>22</v>
      </c>
      <c r="R51" s="13">
        <v>20</v>
      </c>
      <c r="S51" s="13">
        <v>16</v>
      </c>
      <c r="T51" s="13">
        <v>17</v>
      </c>
      <c r="U51" s="13">
        <v>14</v>
      </c>
      <c r="V51" s="13">
        <v>9</v>
      </c>
      <c r="W51" s="13">
        <v>13</v>
      </c>
      <c r="X51" s="61">
        <v>9</v>
      </c>
    </row>
    <row r="52" spans="1:25" ht="25.5" customHeight="1">
      <c r="A52" s="60" t="s">
        <v>70</v>
      </c>
      <c r="B52" s="14" t="s">
        <v>82</v>
      </c>
      <c r="C52" s="281"/>
      <c r="D52" s="95">
        <f>SUM(E52:X52)</f>
        <v>2</v>
      </c>
      <c r="E52" s="13">
        <v>1</v>
      </c>
      <c r="F52" s="13">
        <v>1</v>
      </c>
      <c r="G52" s="13" t="s">
        <v>382</v>
      </c>
      <c r="H52" s="13" t="s">
        <v>382</v>
      </c>
      <c r="I52" s="13" t="s">
        <v>382</v>
      </c>
      <c r="J52" s="13" t="s">
        <v>382</v>
      </c>
      <c r="K52" s="13" t="s">
        <v>382</v>
      </c>
      <c r="L52" s="13" t="s">
        <v>382</v>
      </c>
      <c r="M52" s="13" t="s">
        <v>382</v>
      </c>
      <c r="N52" s="13" t="s">
        <v>382</v>
      </c>
      <c r="O52" s="13" t="s">
        <v>382</v>
      </c>
      <c r="P52" s="13" t="s">
        <v>382</v>
      </c>
      <c r="Q52" s="13" t="s">
        <v>382</v>
      </c>
      <c r="R52" s="13" t="s">
        <v>382</v>
      </c>
      <c r="S52" s="13" t="s">
        <v>382</v>
      </c>
      <c r="T52" s="13" t="s">
        <v>382</v>
      </c>
      <c r="U52" s="13" t="s">
        <v>382</v>
      </c>
      <c r="V52" s="13" t="s">
        <v>382</v>
      </c>
      <c r="W52" s="13" t="s">
        <v>382</v>
      </c>
      <c r="X52" s="13" t="s">
        <v>382</v>
      </c>
    </row>
    <row r="53" spans="1:25" ht="38.25" customHeight="1">
      <c r="A53" s="58" t="s">
        <v>83</v>
      </c>
      <c r="B53" s="10" t="s">
        <v>84</v>
      </c>
      <c r="C53" s="281"/>
      <c r="D53" s="93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59"/>
    </row>
    <row r="54" spans="1:25" ht="18.75" customHeight="1">
      <c r="A54" s="60"/>
      <c r="B54" s="14" t="s">
        <v>85</v>
      </c>
      <c r="C54" s="95" t="s">
        <v>16</v>
      </c>
      <c r="D54" s="13" t="s">
        <v>294</v>
      </c>
      <c r="E54" s="13" t="s">
        <v>294</v>
      </c>
      <c r="F54" s="13" t="s">
        <v>294</v>
      </c>
      <c r="G54" s="13" t="s">
        <v>294</v>
      </c>
      <c r="H54" s="13" t="s">
        <v>294</v>
      </c>
      <c r="I54" s="13" t="s">
        <v>294</v>
      </c>
      <c r="J54" s="13" t="s">
        <v>294</v>
      </c>
      <c r="K54" s="13" t="s">
        <v>294</v>
      </c>
      <c r="L54" s="13" t="s">
        <v>294</v>
      </c>
      <c r="M54" s="13" t="s">
        <v>294</v>
      </c>
      <c r="N54" s="13" t="s">
        <v>294</v>
      </c>
      <c r="O54" s="13" t="s">
        <v>294</v>
      </c>
      <c r="P54" s="13" t="s">
        <v>294</v>
      </c>
      <c r="Q54" s="13" t="s">
        <v>294</v>
      </c>
      <c r="R54" s="13" t="s">
        <v>294</v>
      </c>
      <c r="S54" s="13" t="s">
        <v>294</v>
      </c>
      <c r="T54" s="13" t="s">
        <v>294</v>
      </c>
      <c r="U54" s="13" t="s">
        <v>294</v>
      </c>
      <c r="V54" s="13" t="s">
        <v>294</v>
      </c>
      <c r="W54" s="13" t="s">
        <v>294</v>
      </c>
      <c r="X54" s="13" t="s">
        <v>294</v>
      </c>
    </row>
    <row r="55" spans="1:25" ht="18.75" customHeight="1">
      <c r="A55" s="60"/>
      <c r="B55" s="14" t="s">
        <v>86</v>
      </c>
      <c r="C55" s="95" t="s">
        <v>16</v>
      </c>
      <c r="D55" s="13" t="s">
        <v>294</v>
      </c>
      <c r="E55" s="13" t="s">
        <v>294</v>
      </c>
      <c r="F55" s="13" t="s">
        <v>294</v>
      </c>
      <c r="G55" s="13" t="s">
        <v>294</v>
      </c>
      <c r="H55" s="13" t="s">
        <v>294</v>
      </c>
      <c r="I55" s="13" t="s">
        <v>294</v>
      </c>
      <c r="J55" s="13" t="s">
        <v>294</v>
      </c>
      <c r="K55" s="13" t="s">
        <v>294</v>
      </c>
      <c r="L55" s="13" t="s">
        <v>294</v>
      </c>
      <c r="M55" s="13" t="s">
        <v>294</v>
      </c>
      <c r="N55" s="13" t="s">
        <v>294</v>
      </c>
      <c r="O55" s="13" t="s">
        <v>294</v>
      </c>
      <c r="P55" s="13" t="s">
        <v>294</v>
      </c>
      <c r="Q55" s="13" t="s">
        <v>294</v>
      </c>
      <c r="R55" s="13" t="s">
        <v>294</v>
      </c>
      <c r="S55" s="13" t="s">
        <v>294</v>
      </c>
      <c r="T55" s="13" t="s">
        <v>294</v>
      </c>
      <c r="U55" s="13" t="s">
        <v>294</v>
      </c>
      <c r="V55" s="13" t="s">
        <v>294</v>
      </c>
      <c r="W55" s="13" t="s">
        <v>294</v>
      </c>
      <c r="X55" s="13" t="s">
        <v>294</v>
      </c>
    </row>
    <row r="56" spans="1:25" ht="18.75" customHeight="1">
      <c r="A56" s="64"/>
      <c r="B56" s="40" t="s">
        <v>87</v>
      </c>
      <c r="C56" s="97" t="s">
        <v>16</v>
      </c>
      <c r="D56" s="39" t="s">
        <v>294</v>
      </c>
      <c r="E56" s="39" t="s">
        <v>294</v>
      </c>
      <c r="F56" s="39" t="s">
        <v>294</v>
      </c>
      <c r="G56" s="39" t="s">
        <v>294</v>
      </c>
      <c r="H56" s="39" t="s">
        <v>294</v>
      </c>
      <c r="I56" s="39" t="s">
        <v>294</v>
      </c>
      <c r="J56" s="39" t="s">
        <v>294</v>
      </c>
      <c r="K56" s="39" t="s">
        <v>294</v>
      </c>
      <c r="L56" s="39" t="s">
        <v>294</v>
      </c>
      <c r="M56" s="39" t="s">
        <v>294</v>
      </c>
      <c r="N56" s="39" t="s">
        <v>294</v>
      </c>
      <c r="O56" s="39" t="s">
        <v>294</v>
      </c>
      <c r="P56" s="39" t="s">
        <v>294</v>
      </c>
      <c r="Q56" s="39" t="s">
        <v>294</v>
      </c>
      <c r="R56" s="39" t="s">
        <v>294</v>
      </c>
      <c r="S56" s="39" t="s">
        <v>294</v>
      </c>
      <c r="T56" s="39" t="s">
        <v>294</v>
      </c>
      <c r="U56" s="39" t="s">
        <v>294</v>
      </c>
      <c r="V56" s="39" t="s">
        <v>294</v>
      </c>
      <c r="W56" s="39" t="s">
        <v>294</v>
      </c>
      <c r="X56" s="39" t="s">
        <v>294</v>
      </c>
    </row>
    <row r="57" spans="1:25" ht="36" customHeight="1">
      <c r="A57" s="318" t="s">
        <v>88</v>
      </c>
      <c r="B57" s="319" t="s">
        <v>89</v>
      </c>
      <c r="C57" s="320" t="s">
        <v>90</v>
      </c>
      <c r="D57" s="321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3"/>
    </row>
    <row r="58" spans="1:25">
      <c r="A58" s="66" t="s">
        <v>92</v>
      </c>
      <c r="B58" s="36" t="s">
        <v>179</v>
      </c>
      <c r="C58" s="100" t="s">
        <v>333</v>
      </c>
      <c r="D58" s="102">
        <f>D61*100/D60</f>
        <v>4.5169385194479297</v>
      </c>
      <c r="E58" s="102">
        <v>0</v>
      </c>
      <c r="F58" s="102">
        <f t="shared" ref="F58:N58" si="8">F61*100/F60</f>
        <v>5.4216867469879517</v>
      </c>
      <c r="G58" s="102">
        <f t="shared" si="8"/>
        <v>15.286624203821656</v>
      </c>
      <c r="H58" s="102">
        <f t="shared" si="8"/>
        <v>0.26455026455026454</v>
      </c>
      <c r="I58" s="102">
        <f t="shared" si="8"/>
        <v>5.4545454545454541</v>
      </c>
      <c r="J58" s="102">
        <f t="shared" si="8"/>
        <v>2.7586206896551726</v>
      </c>
      <c r="K58" s="102">
        <f t="shared" si="8"/>
        <v>1.2269938650306749</v>
      </c>
      <c r="L58" s="102">
        <f t="shared" si="8"/>
        <v>6.7326732673267324</v>
      </c>
      <c r="M58" s="102">
        <f t="shared" si="8"/>
        <v>3.4782608695652173</v>
      </c>
      <c r="N58" s="102">
        <f t="shared" si="8"/>
        <v>2.3809523809523809</v>
      </c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</row>
    <row r="59" spans="1:25" ht="18" customHeight="1">
      <c r="A59" s="60" t="s">
        <v>95</v>
      </c>
      <c r="B59" s="14" t="s">
        <v>331</v>
      </c>
      <c r="C59" s="276"/>
      <c r="D59" s="132">
        <v>3.9483911083475829</v>
      </c>
      <c r="E59" s="134">
        <v>0</v>
      </c>
      <c r="F59" s="134">
        <v>1.557632398753894</v>
      </c>
      <c r="G59" s="134">
        <v>6.6844919786096257</v>
      </c>
      <c r="H59" s="134">
        <v>0.55555555555555558</v>
      </c>
      <c r="I59" s="134">
        <v>3.6023054755043229</v>
      </c>
      <c r="J59" s="134">
        <v>6.5313327449249776</v>
      </c>
      <c r="K59" s="134">
        <v>1.9145802650957291</v>
      </c>
      <c r="L59" s="134">
        <v>8.6322869955156953</v>
      </c>
      <c r="M59" s="134">
        <v>3.9184952978056424</v>
      </c>
      <c r="N59" s="134">
        <v>1.3303769401330376</v>
      </c>
      <c r="O59" s="24"/>
      <c r="P59" s="24"/>
      <c r="Q59" s="24"/>
      <c r="R59" s="24"/>
      <c r="S59" s="24"/>
      <c r="T59" s="24"/>
      <c r="U59" s="24"/>
      <c r="V59" s="24"/>
      <c r="W59" s="24"/>
      <c r="X59" s="74"/>
    </row>
    <row r="60" spans="1:25" ht="15" customHeight="1">
      <c r="A60" s="75" t="s">
        <v>23</v>
      </c>
      <c r="B60" s="25" t="s">
        <v>94</v>
      </c>
      <c r="C60" s="276"/>
      <c r="D60" s="131">
        <f>SUM(E60:N60)</f>
        <v>3188</v>
      </c>
      <c r="E60" s="129">
        <v>0</v>
      </c>
      <c r="F60" s="129">
        <v>166</v>
      </c>
      <c r="G60" s="129">
        <v>314</v>
      </c>
      <c r="H60" s="129">
        <v>378</v>
      </c>
      <c r="I60" s="129">
        <v>165</v>
      </c>
      <c r="J60" s="129">
        <v>580</v>
      </c>
      <c r="K60" s="129">
        <v>326</v>
      </c>
      <c r="L60" s="129">
        <v>505</v>
      </c>
      <c r="M60" s="129">
        <v>460</v>
      </c>
      <c r="N60" s="129">
        <v>294</v>
      </c>
      <c r="O60" s="85" t="s">
        <v>297</v>
      </c>
      <c r="P60" s="27"/>
      <c r="Q60" s="24"/>
      <c r="R60" s="24"/>
      <c r="S60" s="27"/>
      <c r="T60" s="27"/>
      <c r="U60" s="24"/>
      <c r="V60" s="24"/>
      <c r="W60" s="27"/>
      <c r="X60" s="76"/>
    </row>
    <row r="61" spans="1:25" ht="16.5" customHeight="1">
      <c r="A61" s="75" t="s">
        <v>24</v>
      </c>
      <c r="B61" s="25" t="s">
        <v>93</v>
      </c>
      <c r="C61" s="276"/>
      <c r="D61" s="103">
        <f>SUM(E61:N61)</f>
        <v>144</v>
      </c>
      <c r="E61" s="129">
        <v>0</v>
      </c>
      <c r="F61" s="129">
        <v>9</v>
      </c>
      <c r="G61" s="129">
        <v>48</v>
      </c>
      <c r="H61" s="129">
        <v>1</v>
      </c>
      <c r="I61" s="129">
        <v>9</v>
      </c>
      <c r="J61" s="129">
        <v>16</v>
      </c>
      <c r="K61" s="129">
        <v>4</v>
      </c>
      <c r="L61" s="129">
        <v>34</v>
      </c>
      <c r="M61" s="129">
        <v>16</v>
      </c>
      <c r="N61" s="129">
        <v>7</v>
      </c>
      <c r="O61" s="24"/>
      <c r="P61" s="26"/>
      <c r="Q61" s="24"/>
      <c r="R61" s="24"/>
      <c r="S61" s="24"/>
      <c r="T61" s="24"/>
      <c r="U61" s="24"/>
      <c r="V61" s="24"/>
      <c r="W61" s="24"/>
      <c r="X61" s="74"/>
    </row>
    <row r="62" spans="1:25">
      <c r="A62" s="62" t="s">
        <v>96</v>
      </c>
      <c r="B62" s="16" t="s">
        <v>180</v>
      </c>
      <c r="C62" s="96" t="s">
        <v>333</v>
      </c>
      <c r="D62" s="104">
        <f>D65*100/D64</f>
        <v>34.027777777777779</v>
      </c>
      <c r="E62" s="104">
        <f t="shared" ref="E62:I62" si="9">E65*100/E64</f>
        <v>0</v>
      </c>
      <c r="F62" s="104">
        <f t="shared" si="9"/>
        <v>43.478260869565219</v>
      </c>
      <c r="G62" s="104">
        <f t="shared" si="9"/>
        <v>64.406779661016955</v>
      </c>
      <c r="H62" s="104">
        <v>0</v>
      </c>
      <c r="I62" s="104">
        <f t="shared" si="9"/>
        <v>1.8181818181818181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22"/>
      <c r="P62" s="22"/>
      <c r="Q62" s="22"/>
      <c r="R62" s="22"/>
      <c r="S62" s="22"/>
      <c r="T62" s="22"/>
      <c r="U62" s="22"/>
      <c r="V62" s="22"/>
      <c r="W62" s="22"/>
      <c r="X62" s="73"/>
    </row>
    <row r="63" spans="1:25" ht="18.75">
      <c r="A63" s="60" t="s">
        <v>95</v>
      </c>
      <c r="B63" s="14" t="s">
        <v>330</v>
      </c>
      <c r="C63" s="276"/>
      <c r="D63" s="136">
        <v>14.960629921259843</v>
      </c>
      <c r="E63" s="133">
        <v>0</v>
      </c>
      <c r="F63" s="133">
        <v>25.641025641025642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25.806451612903224</v>
      </c>
      <c r="M63" s="133">
        <v>0</v>
      </c>
      <c r="N63" s="133">
        <v>33.333333333333336</v>
      </c>
      <c r="O63" s="24"/>
      <c r="P63" s="24"/>
      <c r="Q63" s="24"/>
      <c r="R63" s="24"/>
      <c r="S63" s="24"/>
      <c r="T63" s="24"/>
      <c r="U63" s="24"/>
      <c r="V63" s="24"/>
      <c r="W63" s="24"/>
      <c r="X63" s="74"/>
    </row>
    <row r="64" spans="1:25" ht="19.5" customHeight="1">
      <c r="A64" s="75" t="s">
        <v>23</v>
      </c>
      <c r="B64" s="25" t="s">
        <v>98</v>
      </c>
      <c r="C64" s="276"/>
      <c r="D64" s="103">
        <f>SUM(E64:N64)</f>
        <v>144</v>
      </c>
      <c r="E64" s="129">
        <v>1</v>
      </c>
      <c r="F64" s="129">
        <v>23</v>
      </c>
      <c r="G64" s="129">
        <v>59</v>
      </c>
      <c r="H64" s="129">
        <v>0</v>
      </c>
      <c r="I64" s="129">
        <v>55</v>
      </c>
      <c r="J64" s="129">
        <v>2</v>
      </c>
      <c r="K64" s="129">
        <v>0</v>
      </c>
      <c r="L64" s="129">
        <v>2</v>
      </c>
      <c r="M64" s="129">
        <v>0</v>
      </c>
      <c r="N64" s="129">
        <v>2</v>
      </c>
      <c r="O64" s="85" t="s">
        <v>297</v>
      </c>
      <c r="P64" s="27"/>
      <c r="Q64" s="24"/>
      <c r="R64" s="24"/>
      <c r="S64" s="27"/>
      <c r="T64" s="27"/>
      <c r="U64" s="24"/>
      <c r="V64" s="24"/>
      <c r="W64" s="27"/>
      <c r="X64" s="76"/>
    </row>
    <row r="65" spans="1:24" ht="16.5" customHeight="1">
      <c r="A65" s="75" t="s">
        <v>24</v>
      </c>
      <c r="B65" s="25" t="s">
        <v>99</v>
      </c>
      <c r="C65" s="276"/>
      <c r="D65" s="103">
        <f>SUM(E65:N65)</f>
        <v>49</v>
      </c>
      <c r="E65" s="129">
        <v>0</v>
      </c>
      <c r="F65" s="129">
        <v>10</v>
      </c>
      <c r="G65" s="129">
        <v>38</v>
      </c>
      <c r="H65" s="129">
        <v>0</v>
      </c>
      <c r="I65" s="129">
        <v>1</v>
      </c>
      <c r="J65" s="129">
        <v>0</v>
      </c>
      <c r="K65" s="129">
        <v>0</v>
      </c>
      <c r="L65" s="129">
        <v>0</v>
      </c>
      <c r="M65" s="129">
        <v>0</v>
      </c>
      <c r="N65" s="129">
        <v>0</v>
      </c>
      <c r="O65" s="24"/>
      <c r="P65" s="26"/>
      <c r="Q65" s="24"/>
      <c r="R65" s="24"/>
      <c r="S65" s="24"/>
      <c r="T65" s="24"/>
      <c r="U65" s="24"/>
      <c r="V65" s="24"/>
      <c r="W65" s="24"/>
      <c r="X65" s="74"/>
    </row>
    <row r="66" spans="1:24">
      <c r="A66" s="62" t="s">
        <v>100</v>
      </c>
      <c r="B66" s="16" t="s">
        <v>181</v>
      </c>
      <c r="C66" s="96" t="s">
        <v>333</v>
      </c>
      <c r="D66" s="104">
        <f>D69*100/D68</f>
        <v>56.25</v>
      </c>
      <c r="E66" s="104">
        <f t="shared" ref="E66:I66" si="10">E69*100/E68</f>
        <v>0</v>
      </c>
      <c r="F66" s="104">
        <f t="shared" si="10"/>
        <v>100</v>
      </c>
      <c r="G66" s="104">
        <f t="shared" si="10"/>
        <v>80</v>
      </c>
      <c r="H66" s="104">
        <v>0</v>
      </c>
      <c r="I66" s="104">
        <f t="shared" si="10"/>
        <v>25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22"/>
      <c r="P66" s="22"/>
      <c r="Q66" s="22"/>
      <c r="R66" s="22"/>
      <c r="S66" s="22"/>
      <c r="T66" s="22"/>
      <c r="U66" s="22"/>
      <c r="V66" s="22"/>
      <c r="W66" s="22"/>
      <c r="X66" s="73"/>
    </row>
    <row r="67" spans="1:24" ht="18.75">
      <c r="A67" s="60" t="s">
        <v>95</v>
      </c>
      <c r="B67" s="14" t="s">
        <v>330</v>
      </c>
      <c r="C67" s="276"/>
      <c r="D67" s="135">
        <v>13.235294117647058</v>
      </c>
      <c r="E67" s="133">
        <v>0</v>
      </c>
      <c r="F67" s="133">
        <v>16.666666666666668</v>
      </c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31.578947368421051</v>
      </c>
      <c r="M67" s="133">
        <v>0</v>
      </c>
      <c r="N67" s="133">
        <v>66.666666666666671</v>
      </c>
      <c r="O67" s="24"/>
      <c r="P67" s="24"/>
      <c r="Q67" s="24"/>
      <c r="R67" s="24"/>
      <c r="S67" s="24"/>
      <c r="T67" s="24"/>
      <c r="U67" s="24"/>
      <c r="V67" s="24"/>
      <c r="W67" s="24"/>
      <c r="X67" s="74"/>
    </row>
    <row r="68" spans="1:24" ht="19.5" customHeight="1">
      <c r="A68" s="75" t="s">
        <v>23</v>
      </c>
      <c r="B68" s="25" t="s">
        <v>102</v>
      </c>
      <c r="C68" s="276"/>
      <c r="D68" s="103">
        <f>SUM(E68:N68)</f>
        <v>32</v>
      </c>
      <c r="E68" s="129">
        <v>1</v>
      </c>
      <c r="F68" s="129">
        <v>1</v>
      </c>
      <c r="G68" s="129">
        <v>20</v>
      </c>
      <c r="H68" s="129">
        <v>1</v>
      </c>
      <c r="I68" s="129">
        <v>4</v>
      </c>
      <c r="J68" s="129">
        <v>1</v>
      </c>
      <c r="K68" s="129">
        <v>0</v>
      </c>
      <c r="L68" s="129">
        <v>0</v>
      </c>
      <c r="M68" s="129">
        <v>2</v>
      </c>
      <c r="N68" s="129">
        <v>2</v>
      </c>
      <c r="O68" s="85" t="s">
        <v>297</v>
      </c>
      <c r="P68" s="27"/>
      <c r="Q68" s="24"/>
      <c r="R68" s="24"/>
      <c r="S68" s="27"/>
      <c r="T68" s="27"/>
      <c r="U68" s="24"/>
      <c r="V68" s="24"/>
      <c r="W68" s="27"/>
      <c r="X68" s="76"/>
    </row>
    <row r="69" spans="1:24" ht="21" customHeight="1">
      <c r="A69" s="75" t="s">
        <v>24</v>
      </c>
      <c r="B69" s="25" t="s">
        <v>101</v>
      </c>
      <c r="C69" s="276"/>
      <c r="D69" s="103">
        <f>SUM(E69:N69)</f>
        <v>18</v>
      </c>
      <c r="E69" s="129">
        <v>0</v>
      </c>
      <c r="F69" s="129">
        <v>1</v>
      </c>
      <c r="G69" s="129">
        <v>16</v>
      </c>
      <c r="H69" s="129">
        <v>0</v>
      </c>
      <c r="I69" s="129">
        <v>1</v>
      </c>
      <c r="J69" s="129">
        <v>0</v>
      </c>
      <c r="K69" s="129">
        <v>0</v>
      </c>
      <c r="L69" s="129">
        <v>0</v>
      </c>
      <c r="M69" s="129">
        <v>0</v>
      </c>
      <c r="N69" s="129">
        <v>0</v>
      </c>
      <c r="O69" s="24"/>
      <c r="P69" s="26"/>
      <c r="Q69" s="24"/>
      <c r="R69" s="24"/>
      <c r="S69" s="24"/>
      <c r="T69" s="24"/>
      <c r="U69" s="24"/>
      <c r="V69" s="24"/>
      <c r="W69" s="24"/>
      <c r="X69" s="74"/>
    </row>
    <row r="70" spans="1:24" ht="17.25" customHeight="1">
      <c r="A70" s="62" t="s">
        <v>103</v>
      </c>
      <c r="B70" s="16" t="s">
        <v>182</v>
      </c>
      <c r="C70" s="96" t="s">
        <v>333</v>
      </c>
      <c r="D70" s="104">
        <f>D73*100/D72</f>
        <v>28.30188679245283</v>
      </c>
      <c r="E70" s="104">
        <f t="shared" ref="E70:M70" si="11">E73*100/E72</f>
        <v>11.904761904761905</v>
      </c>
      <c r="F70" s="104">
        <f t="shared" si="11"/>
        <v>62.962962962962962</v>
      </c>
      <c r="G70" s="104">
        <f t="shared" si="11"/>
        <v>63.291139240506332</v>
      </c>
      <c r="H70" s="104">
        <v>0</v>
      </c>
      <c r="I70" s="104">
        <v>0</v>
      </c>
      <c r="J70" s="104">
        <v>0</v>
      </c>
      <c r="K70" s="104">
        <v>0</v>
      </c>
      <c r="L70" s="104">
        <f t="shared" si="11"/>
        <v>16.666666666666668</v>
      </c>
      <c r="M70" s="104">
        <f t="shared" si="11"/>
        <v>0</v>
      </c>
      <c r="N70" s="104">
        <v>0</v>
      </c>
      <c r="O70" s="22"/>
      <c r="P70" s="22"/>
      <c r="Q70" s="22"/>
      <c r="R70" s="22"/>
      <c r="S70" s="22"/>
      <c r="T70" s="22"/>
      <c r="U70" s="22"/>
      <c r="V70" s="22"/>
      <c r="W70" s="22"/>
      <c r="X70" s="73"/>
    </row>
    <row r="71" spans="1:24" ht="18.75" customHeight="1">
      <c r="A71" s="60" t="s">
        <v>95</v>
      </c>
      <c r="B71" s="14" t="s">
        <v>330</v>
      </c>
      <c r="C71" s="276"/>
      <c r="D71" s="135">
        <v>27.54491017964072</v>
      </c>
      <c r="E71" s="133">
        <v>24.175824175824175</v>
      </c>
      <c r="F71" s="133">
        <v>50</v>
      </c>
      <c r="G71" s="133">
        <v>12.903225806451612</v>
      </c>
      <c r="H71" s="133">
        <v>0</v>
      </c>
      <c r="I71" s="133">
        <v>0</v>
      </c>
      <c r="J71" s="133">
        <v>0</v>
      </c>
      <c r="K71" s="133">
        <v>0</v>
      </c>
      <c r="L71" s="133">
        <v>50</v>
      </c>
      <c r="M71" s="133">
        <v>0</v>
      </c>
      <c r="N71" s="133">
        <v>0</v>
      </c>
      <c r="O71" s="24"/>
      <c r="P71" s="24"/>
      <c r="Q71" s="24"/>
      <c r="R71" s="24"/>
      <c r="S71" s="24"/>
      <c r="T71" s="24"/>
      <c r="U71" s="24"/>
      <c r="V71" s="24"/>
      <c r="W71" s="24"/>
      <c r="X71" s="74"/>
    </row>
    <row r="72" spans="1:24" ht="17.25" customHeight="1">
      <c r="A72" s="213" t="s">
        <v>23</v>
      </c>
      <c r="B72" s="214" t="s">
        <v>105</v>
      </c>
      <c r="C72" s="276"/>
      <c r="D72" s="103">
        <f>SUM(E72:N72)</f>
        <v>265</v>
      </c>
      <c r="E72" s="129">
        <v>42</v>
      </c>
      <c r="F72" s="129">
        <v>27</v>
      </c>
      <c r="G72" s="129">
        <v>79</v>
      </c>
      <c r="H72" s="129">
        <v>1</v>
      </c>
      <c r="I72" s="129">
        <v>94</v>
      </c>
      <c r="J72" s="129">
        <v>3</v>
      </c>
      <c r="K72" s="129">
        <v>0</v>
      </c>
      <c r="L72" s="129">
        <v>18</v>
      </c>
      <c r="M72" s="129">
        <v>1</v>
      </c>
      <c r="N72" s="129">
        <v>0</v>
      </c>
      <c r="O72" s="85" t="s">
        <v>297</v>
      </c>
      <c r="P72" s="27"/>
      <c r="Q72" s="24"/>
      <c r="R72" s="24"/>
      <c r="S72" s="27"/>
      <c r="T72" s="27"/>
      <c r="U72" s="24"/>
      <c r="V72" s="24"/>
      <c r="W72" s="27"/>
      <c r="X72" s="76"/>
    </row>
    <row r="73" spans="1:24" ht="16.5" customHeight="1">
      <c r="A73" s="75" t="s">
        <v>24</v>
      </c>
      <c r="B73" s="25" t="s">
        <v>104</v>
      </c>
      <c r="C73" s="276"/>
      <c r="D73" s="103">
        <f>SUM(E73:N73)</f>
        <v>75</v>
      </c>
      <c r="E73" s="129">
        <v>5</v>
      </c>
      <c r="F73" s="129">
        <v>17</v>
      </c>
      <c r="G73" s="129">
        <v>50</v>
      </c>
      <c r="H73" s="129">
        <v>0</v>
      </c>
      <c r="I73" s="129">
        <v>0</v>
      </c>
      <c r="J73" s="129">
        <v>0</v>
      </c>
      <c r="K73" s="129">
        <v>0</v>
      </c>
      <c r="L73" s="129">
        <v>3</v>
      </c>
      <c r="M73" s="129">
        <v>0</v>
      </c>
      <c r="N73" s="129">
        <v>0</v>
      </c>
      <c r="O73" s="24"/>
      <c r="P73" s="26"/>
      <c r="Q73" s="24"/>
      <c r="R73" s="24"/>
      <c r="S73" s="24"/>
      <c r="T73" s="24"/>
      <c r="U73" s="24"/>
      <c r="V73" s="24"/>
      <c r="W73" s="24"/>
      <c r="X73" s="74"/>
    </row>
    <row r="74" spans="1:24" ht="34.5" customHeight="1">
      <c r="A74" s="58" t="s">
        <v>106</v>
      </c>
      <c r="B74" s="10" t="s">
        <v>334</v>
      </c>
      <c r="C74" s="281"/>
      <c r="D74" s="9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59"/>
    </row>
    <row r="75" spans="1:24" ht="21.75" customHeight="1">
      <c r="A75" s="68" t="s">
        <v>108</v>
      </c>
      <c r="B75" s="16" t="s">
        <v>109</v>
      </c>
      <c r="C75" s="276"/>
      <c r="D75" s="9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63"/>
    </row>
    <row r="76" spans="1:24" ht="18.75" customHeight="1">
      <c r="A76" s="69" t="s">
        <v>95</v>
      </c>
      <c r="B76" s="14" t="s">
        <v>110</v>
      </c>
      <c r="C76" s="276"/>
      <c r="D76" s="202"/>
      <c r="E76" s="13" t="s">
        <v>298</v>
      </c>
      <c r="F76" s="13" t="s">
        <v>299</v>
      </c>
      <c r="G76" s="13" t="s">
        <v>300</v>
      </c>
      <c r="H76" s="13" t="s">
        <v>300</v>
      </c>
      <c r="I76" s="13" t="s">
        <v>301</v>
      </c>
      <c r="J76" s="13" t="s">
        <v>302</v>
      </c>
      <c r="K76" s="13" t="s">
        <v>302</v>
      </c>
      <c r="L76" s="13" t="s">
        <v>302</v>
      </c>
      <c r="M76" s="13" t="s">
        <v>302</v>
      </c>
      <c r="N76" s="13" t="s">
        <v>302</v>
      </c>
      <c r="O76" s="85" t="s">
        <v>297</v>
      </c>
      <c r="P76" s="13"/>
      <c r="Q76" s="13"/>
      <c r="R76" s="13"/>
      <c r="S76" s="13"/>
      <c r="T76" s="13"/>
      <c r="U76" s="13"/>
      <c r="V76" s="13"/>
      <c r="W76" s="13"/>
      <c r="X76" s="61"/>
    </row>
    <row r="77" spans="1:24" ht="17.25" customHeight="1">
      <c r="A77" s="69" t="s">
        <v>24</v>
      </c>
      <c r="B77" s="14" t="s">
        <v>113</v>
      </c>
      <c r="C77" s="282"/>
      <c r="D77" s="203">
        <v>1.1000000000000001</v>
      </c>
      <c r="E77" s="204" t="s">
        <v>373</v>
      </c>
      <c r="F77" s="205" t="s">
        <v>374</v>
      </c>
      <c r="G77" s="206" t="s">
        <v>375</v>
      </c>
      <c r="H77" s="204" t="s">
        <v>374</v>
      </c>
      <c r="I77" s="204" t="s">
        <v>376</v>
      </c>
      <c r="J77" s="204" t="s">
        <v>377</v>
      </c>
      <c r="K77" s="204" t="s">
        <v>376</v>
      </c>
      <c r="L77" s="204" t="s">
        <v>378</v>
      </c>
      <c r="M77" s="204" t="s">
        <v>379</v>
      </c>
      <c r="N77" s="204" t="s">
        <v>377</v>
      </c>
      <c r="O77" s="201"/>
      <c r="P77" s="13"/>
      <c r="Q77" s="13"/>
      <c r="R77" s="13"/>
      <c r="S77" s="13"/>
      <c r="T77" s="13"/>
      <c r="U77" s="13"/>
      <c r="V77" s="13"/>
      <c r="W77" s="13"/>
      <c r="X77" s="61"/>
    </row>
    <row r="78" spans="1:24" ht="20.25" customHeight="1">
      <c r="A78" s="69"/>
      <c r="B78" s="14" t="s">
        <v>380</v>
      </c>
      <c r="C78" s="282"/>
      <c r="D78" s="210">
        <v>52096.88</v>
      </c>
      <c r="E78" s="210">
        <v>27007.67</v>
      </c>
      <c r="F78" s="211">
        <v>7127.18</v>
      </c>
      <c r="G78" s="212">
        <v>4308.47</v>
      </c>
      <c r="H78" s="210">
        <v>3899.46</v>
      </c>
      <c r="I78" s="210">
        <v>2375.73</v>
      </c>
      <c r="J78" s="210">
        <v>1628.76</v>
      </c>
      <c r="K78" s="210">
        <v>1795.29</v>
      </c>
      <c r="L78" s="210">
        <v>1577.21</v>
      </c>
      <c r="M78" s="210">
        <v>1227.17</v>
      </c>
      <c r="N78" s="210">
        <v>1149.96</v>
      </c>
      <c r="O78" s="201"/>
      <c r="P78" s="90"/>
      <c r="Q78" s="13"/>
      <c r="R78" s="13"/>
      <c r="S78" s="13"/>
      <c r="T78" s="13"/>
      <c r="U78" s="13"/>
      <c r="V78" s="13"/>
      <c r="W78" s="13"/>
      <c r="X78" s="61"/>
    </row>
    <row r="79" spans="1:24" ht="20.25" customHeight="1">
      <c r="A79" s="69"/>
      <c r="B79" s="14" t="s">
        <v>381</v>
      </c>
      <c r="C79" s="282"/>
      <c r="D79" s="207">
        <v>47559</v>
      </c>
      <c r="E79" s="207">
        <v>17151</v>
      </c>
      <c r="F79" s="208">
        <v>6876</v>
      </c>
      <c r="G79" s="209">
        <v>4910</v>
      </c>
      <c r="H79" s="207">
        <v>3786</v>
      </c>
      <c r="I79" s="207">
        <v>3404</v>
      </c>
      <c r="J79" s="207">
        <v>2603</v>
      </c>
      <c r="K79" s="207">
        <v>2556</v>
      </c>
      <c r="L79" s="207">
        <v>2015</v>
      </c>
      <c r="M79" s="207">
        <v>2328</v>
      </c>
      <c r="N79" s="207">
        <v>1930</v>
      </c>
      <c r="O79" s="201"/>
      <c r="P79" s="90"/>
      <c r="Q79" s="13"/>
      <c r="R79" s="13"/>
      <c r="S79" s="13"/>
      <c r="T79" s="13"/>
      <c r="U79" s="13"/>
      <c r="V79" s="13"/>
      <c r="W79" s="13"/>
      <c r="X79" s="61"/>
    </row>
    <row r="80" spans="1:24" ht="32.25" customHeight="1">
      <c r="A80" s="68" t="s">
        <v>111</v>
      </c>
      <c r="B80" s="16" t="s">
        <v>112</v>
      </c>
      <c r="C80" s="276"/>
      <c r="D80" s="96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63"/>
    </row>
    <row r="81" spans="1:24" ht="34.5" customHeight="1">
      <c r="A81" s="69" t="s">
        <v>95</v>
      </c>
      <c r="B81" s="14" t="s">
        <v>304</v>
      </c>
      <c r="C81" s="276"/>
      <c r="D81" s="106" t="s">
        <v>392</v>
      </c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85"/>
      <c r="P81" s="13"/>
      <c r="Q81" s="13"/>
      <c r="R81" s="13"/>
      <c r="S81" s="13"/>
      <c r="T81" s="13"/>
      <c r="U81" s="13"/>
      <c r="V81" s="13"/>
      <c r="W81" s="13"/>
      <c r="X81" s="61"/>
    </row>
    <row r="82" spans="1:24" ht="20.25" customHeight="1">
      <c r="A82" s="70" t="s">
        <v>24</v>
      </c>
      <c r="B82" s="40" t="s">
        <v>305</v>
      </c>
      <c r="C82" s="280"/>
      <c r="D82" s="97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65"/>
    </row>
    <row r="83" spans="1:24" ht="33" customHeight="1">
      <c r="A83" s="71" t="s">
        <v>116</v>
      </c>
      <c r="B83" s="36" t="s">
        <v>117</v>
      </c>
      <c r="C83" s="100" t="s">
        <v>449</v>
      </c>
      <c r="D83" s="128">
        <f>D84/D85</f>
        <v>1.7209246429712819</v>
      </c>
      <c r="E83" s="308">
        <f>E84/E85</f>
        <v>1.8412387682790752</v>
      </c>
      <c r="F83" s="308">
        <f t="shared" ref="F83:N83" si="12">F84/F85</f>
        <v>3.4767673115169049</v>
      </c>
      <c r="G83" s="308">
        <f t="shared" si="12"/>
        <v>1.5191167688655198</v>
      </c>
      <c r="H83" s="308">
        <f t="shared" si="12"/>
        <v>1.0707588225985125</v>
      </c>
      <c r="I83" s="308">
        <f t="shared" si="12"/>
        <v>2.0486372534256887</v>
      </c>
      <c r="J83" s="308">
        <f t="shared" si="12"/>
        <v>1.2719080434115448</v>
      </c>
      <c r="K83" s="308">
        <f t="shared" si="12"/>
        <v>2.2260204778156996</v>
      </c>
      <c r="L83" s="308">
        <f t="shared" si="12"/>
        <v>2.1153185302669839</v>
      </c>
      <c r="M83" s="308">
        <f t="shared" si="12"/>
        <v>1.0801153024203569</v>
      </c>
      <c r="N83" s="308">
        <f t="shared" si="12"/>
        <v>1.441584463625154</v>
      </c>
      <c r="O83" s="35"/>
      <c r="P83" s="35"/>
      <c r="Q83" s="35"/>
      <c r="R83" s="35"/>
      <c r="S83" s="35"/>
      <c r="T83" s="35"/>
      <c r="U83" s="35"/>
      <c r="V83" s="35"/>
      <c r="W83" s="35"/>
      <c r="X83" s="67"/>
    </row>
    <row r="84" spans="1:24" ht="19.5" customHeight="1">
      <c r="A84" s="69"/>
      <c r="B84" s="14" t="s">
        <v>118</v>
      </c>
      <c r="C84" s="276"/>
      <c r="D84" s="120">
        <f>SUM(E84:N84)</f>
        <v>651561</v>
      </c>
      <c r="E84" s="119">
        <v>94056</v>
      </c>
      <c r="F84" s="119">
        <v>96150</v>
      </c>
      <c r="G84" s="119">
        <v>104298</v>
      </c>
      <c r="H84" s="119">
        <v>54129</v>
      </c>
      <c r="I84" s="119">
        <v>81630</v>
      </c>
      <c r="J84" s="119">
        <v>45589</v>
      </c>
      <c r="K84" s="119">
        <v>81528</v>
      </c>
      <c r="L84" s="119">
        <v>32009</v>
      </c>
      <c r="M84" s="119">
        <v>43466</v>
      </c>
      <c r="N84" s="119">
        <v>18706</v>
      </c>
      <c r="O84" s="112" t="s">
        <v>438</v>
      </c>
      <c r="P84" s="13"/>
      <c r="Q84" s="13"/>
      <c r="R84" s="13"/>
      <c r="S84" s="13"/>
      <c r="T84" s="13"/>
      <c r="U84" s="13"/>
      <c r="V84" s="13"/>
      <c r="W84" s="13"/>
      <c r="X84" s="61"/>
    </row>
    <row r="85" spans="1:24" ht="19.5" customHeight="1">
      <c r="A85" s="69"/>
      <c r="B85" s="14" t="s">
        <v>119</v>
      </c>
      <c r="C85" s="276"/>
      <c r="D85" s="120">
        <f>SUM(E85:N85)</f>
        <v>378611</v>
      </c>
      <c r="E85" s="119">
        <v>51083</v>
      </c>
      <c r="F85" s="119">
        <v>27655</v>
      </c>
      <c r="G85" s="119">
        <v>68657</v>
      </c>
      <c r="H85" s="119">
        <v>50552</v>
      </c>
      <c r="I85" s="119">
        <v>39846</v>
      </c>
      <c r="J85" s="119">
        <v>35843</v>
      </c>
      <c r="K85" s="119">
        <v>36625</v>
      </c>
      <c r="L85" s="119">
        <v>15132</v>
      </c>
      <c r="M85" s="119">
        <v>40242</v>
      </c>
      <c r="N85" s="119">
        <v>12976</v>
      </c>
      <c r="O85" s="13"/>
      <c r="P85" s="13"/>
      <c r="Q85" s="13"/>
      <c r="R85" s="13"/>
      <c r="S85" s="13"/>
      <c r="T85" s="13"/>
      <c r="U85" s="13"/>
      <c r="V85" s="13"/>
      <c r="W85" s="13"/>
      <c r="X85" s="61"/>
    </row>
    <row r="86" spans="1:24" ht="19.5" customHeight="1">
      <c r="A86" s="77" t="s">
        <v>263</v>
      </c>
      <c r="B86" s="46" t="s">
        <v>262</v>
      </c>
      <c r="C86" s="283"/>
      <c r="D86" s="105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78"/>
    </row>
    <row r="87" spans="1:24" ht="31.5">
      <c r="A87" s="69"/>
      <c r="B87" s="14" t="s">
        <v>265</v>
      </c>
      <c r="C87" s="95" t="s">
        <v>16</v>
      </c>
      <c r="D87" s="13" t="s">
        <v>294</v>
      </c>
      <c r="E87" s="106" t="s">
        <v>289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61"/>
    </row>
    <row r="88" spans="1:24" ht="31.5">
      <c r="A88" s="69"/>
      <c r="B88" s="14" t="s">
        <v>266</v>
      </c>
      <c r="C88" s="95" t="s">
        <v>16</v>
      </c>
      <c r="D88" s="13" t="s">
        <v>294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61"/>
    </row>
    <row r="89" spans="1:24" ht="37.5">
      <c r="A89" s="58" t="s">
        <v>264</v>
      </c>
      <c r="B89" s="10" t="s">
        <v>120</v>
      </c>
      <c r="C89" s="281"/>
      <c r="D89" s="93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59"/>
    </row>
    <row r="90" spans="1:24" ht="49.5" customHeight="1">
      <c r="A90" s="68" t="s">
        <v>121</v>
      </c>
      <c r="B90" s="16" t="s">
        <v>122</v>
      </c>
      <c r="C90" s="99" t="s">
        <v>203</v>
      </c>
      <c r="D90" s="121">
        <f>D92*100/D91</f>
        <v>17.248157248157248</v>
      </c>
      <c r="E90" s="15"/>
      <c r="F90" s="15"/>
      <c r="G90" s="15"/>
      <c r="H90" s="15"/>
      <c r="I90" s="15"/>
      <c r="J90" s="15"/>
      <c r="K90" s="15"/>
      <c r="L90" s="29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63"/>
    </row>
    <row r="91" spans="1:24" ht="31.5">
      <c r="A91" s="69" t="s">
        <v>23</v>
      </c>
      <c r="B91" s="14" t="s">
        <v>123</v>
      </c>
      <c r="C91" s="99"/>
      <c r="D91" s="120">
        <v>2035</v>
      </c>
      <c r="E91" s="106" t="s">
        <v>289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61"/>
    </row>
    <row r="92" spans="1:24" ht="18.75" customHeight="1">
      <c r="A92" s="69" t="s">
        <v>24</v>
      </c>
      <c r="B92" s="14" t="s">
        <v>124</v>
      </c>
      <c r="C92" s="99"/>
      <c r="D92" s="95">
        <v>351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61"/>
    </row>
    <row r="93" spans="1:24" ht="45.75" customHeight="1">
      <c r="A93" s="68" t="s">
        <v>125</v>
      </c>
      <c r="B93" s="16" t="s">
        <v>126</v>
      </c>
      <c r="C93" s="99" t="s">
        <v>204</v>
      </c>
      <c r="D93" s="121">
        <f>D95*100/D94</f>
        <v>44.360902255639097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63"/>
    </row>
    <row r="94" spans="1:24" ht="21" customHeight="1">
      <c r="A94" s="69" t="s">
        <v>23</v>
      </c>
      <c r="B94" s="14" t="s">
        <v>127</v>
      </c>
      <c r="C94" s="99"/>
      <c r="D94" s="120">
        <v>1995</v>
      </c>
      <c r="E94" s="106" t="s">
        <v>289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61"/>
    </row>
    <row r="95" spans="1:24" ht="31.5">
      <c r="A95" s="69" t="s">
        <v>24</v>
      </c>
      <c r="B95" s="14" t="s">
        <v>128</v>
      </c>
      <c r="C95" s="99"/>
      <c r="D95" s="95">
        <v>885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61"/>
    </row>
    <row r="96" spans="1:24" ht="46.5" customHeight="1">
      <c r="A96" s="68" t="s">
        <v>129</v>
      </c>
      <c r="B96" s="16" t="s">
        <v>130</v>
      </c>
      <c r="C96" s="99" t="s">
        <v>205</v>
      </c>
      <c r="D96" s="123">
        <f>D98*100/D97</f>
        <v>100</v>
      </c>
      <c r="E96" s="123">
        <f t="shared" ref="E96:N96" si="13">E98*100/E97</f>
        <v>100</v>
      </c>
      <c r="F96" s="123">
        <f t="shared" si="13"/>
        <v>100</v>
      </c>
      <c r="G96" s="123">
        <f t="shared" si="13"/>
        <v>100</v>
      </c>
      <c r="H96" s="123">
        <f t="shared" si="13"/>
        <v>100</v>
      </c>
      <c r="I96" s="123">
        <f t="shared" si="13"/>
        <v>100</v>
      </c>
      <c r="J96" s="123">
        <f t="shared" si="13"/>
        <v>100</v>
      </c>
      <c r="K96" s="123">
        <f t="shared" si="13"/>
        <v>100</v>
      </c>
      <c r="L96" s="123">
        <f t="shared" si="13"/>
        <v>100</v>
      </c>
      <c r="M96" s="123">
        <f t="shared" si="13"/>
        <v>100</v>
      </c>
      <c r="N96" s="123">
        <f t="shared" si="13"/>
        <v>100</v>
      </c>
      <c r="O96" s="15"/>
      <c r="P96" s="15"/>
      <c r="Q96" s="15"/>
      <c r="R96" s="15"/>
      <c r="S96" s="15"/>
      <c r="T96" s="15"/>
      <c r="U96" s="15"/>
      <c r="V96" s="15"/>
      <c r="W96" s="15"/>
      <c r="X96" s="63"/>
    </row>
    <row r="97" spans="1:24" ht="20.25" customHeight="1">
      <c r="A97" s="69" t="s">
        <v>23</v>
      </c>
      <c r="B97" s="14" t="s">
        <v>131</v>
      </c>
      <c r="C97" s="99"/>
      <c r="D97" s="95">
        <f>SUM(E97:N97)</f>
        <v>128</v>
      </c>
      <c r="E97" s="13">
        <v>23</v>
      </c>
      <c r="F97" s="13">
        <v>16</v>
      </c>
      <c r="G97" s="13">
        <v>16</v>
      </c>
      <c r="H97" s="13">
        <v>16</v>
      </c>
      <c r="I97" s="13">
        <v>8</v>
      </c>
      <c r="J97" s="13">
        <v>18</v>
      </c>
      <c r="K97" s="13">
        <v>10</v>
      </c>
      <c r="L97" s="13">
        <v>7</v>
      </c>
      <c r="M97" s="13">
        <v>7</v>
      </c>
      <c r="N97" s="13">
        <v>7</v>
      </c>
      <c r="O97" s="85" t="s">
        <v>326</v>
      </c>
      <c r="P97" s="13"/>
      <c r="Q97" s="13"/>
      <c r="R97" s="13"/>
      <c r="S97" s="13"/>
      <c r="T97" s="13"/>
      <c r="U97" s="13"/>
      <c r="V97" s="13"/>
      <c r="W97" s="13"/>
      <c r="X97" s="61"/>
    </row>
    <row r="98" spans="1:24" ht="31.5">
      <c r="A98" s="69" t="s">
        <v>24</v>
      </c>
      <c r="B98" s="14" t="s">
        <v>132</v>
      </c>
      <c r="C98" s="99"/>
      <c r="D98" s="95">
        <f>SUM(E98:N98)</f>
        <v>128</v>
      </c>
      <c r="E98" s="13">
        <v>23</v>
      </c>
      <c r="F98" s="13">
        <v>16</v>
      </c>
      <c r="G98" s="13">
        <v>16</v>
      </c>
      <c r="H98" s="13">
        <v>16</v>
      </c>
      <c r="I98" s="13">
        <v>8</v>
      </c>
      <c r="J98" s="13">
        <v>18</v>
      </c>
      <c r="K98" s="13">
        <v>10</v>
      </c>
      <c r="L98" s="13">
        <v>7</v>
      </c>
      <c r="M98" s="13">
        <v>7</v>
      </c>
      <c r="N98" s="13">
        <v>7</v>
      </c>
      <c r="P98" s="13"/>
      <c r="Q98" s="13"/>
      <c r="R98" s="13"/>
      <c r="S98" s="13"/>
      <c r="T98" s="13"/>
      <c r="U98" s="13"/>
      <c r="V98" s="13"/>
      <c r="W98" s="13"/>
      <c r="X98" s="61"/>
    </row>
    <row r="99" spans="1:24" ht="37.5">
      <c r="A99" s="58" t="s">
        <v>133</v>
      </c>
      <c r="B99" s="10" t="s">
        <v>134</v>
      </c>
      <c r="C99" s="281"/>
      <c r="D99" s="93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59"/>
    </row>
    <row r="100" spans="1:24" ht="31.5">
      <c r="A100" s="68" t="s">
        <v>135</v>
      </c>
      <c r="B100" s="16" t="s">
        <v>136</v>
      </c>
      <c r="C100" s="96" t="s">
        <v>137</v>
      </c>
      <c r="D100" s="121">
        <f>D102*100/D101</f>
        <v>39.334639849381489</v>
      </c>
      <c r="E100" s="121">
        <f t="shared" ref="E100:X100" si="14">E102*100/E101</f>
        <v>10.256799878437928</v>
      </c>
      <c r="F100" s="121">
        <f t="shared" si="14"/>
        <v>32.11436170212766</v>
      </c>
      <c r="G100" s="121">
        <f t="shared" si="14"/>
        <v>83.290222452146921</v>
      </c>
      <c r="H100" s="121">
        <f t="shared" si="14"/>
        <v>14.324470971242539</v>
      </c>
      <c r="I100" s="121">
        <f t="shared" si="14"/>
        <v>21.562192320315063</v>
      </c>
      <c r="J100" s="121">
        <f t="shared" si="14"/>
        <v>27.19017094017094</v>
      </c>
      <c r="K100" s="121">
        <f t="shared" si="14"/>
        <v>40.595744680851062</v>
      </c>
      <c r="L100" s="121">
        <f t="shared" si="14"/>
        <v>26.192121630960607</v>
      </c>
      <c r="M100" s="121">
        <f t="shared" si="14"/>
        <v>22.401433691756271</v>
      </c>
      <c r="N100" s="121">
        <f t="shared" si="14"/>
        <v>22.12780421481985</v>
      </c>
      <c r="O100" s="121">
        <f t="shared" si="14"/>
        <v>26.461202056616038</v>
      </c>
      <c r="P100" s="121">
        <f t="shared" si="14"/>
        <v>39.518107583580502</v>
      </c>
      <c r="Q100" s="121">
        <f t="shared" si="14"/>
        <v>46.452905811623246</v>
      </c>
      <c r="R100" s="121">
        <f t="shared" si="14"/>
        <v>45.257244234180959</v>
      </c>
      <c r="S100" s="121">
        <f t="shared" si="14"/>
        <v>55.252725470763131</v>
      </c>
      <c r="T100" s="121">
        <f t="shared" si="14"/>
        <v>31.489746342014577</v>
      </c>
      <c r="U100" s="121">
        <f t="shared" si="14"/>
        <v>49.56809674632882</v>
      </c>
      <c r="V100" s="121">
        <f t="shared" si="14"/>
        <v>43.047285464098074</v>
      </c>
      <c r="W100" s="121">
        <f t="shared" si="14"/>
        <v>57.513673061897734</v>
      </c>
      <c r="X100" s="325">
        <f t="shared" si="14"/>
        <v>48.312513697129084</v>
      </c>
    </row>
    <row r="101" spans="1:24">
      <c r="A101" s="69" t="s">
        <v>23</v>
      </c>
      <c r="B101" s="14" t="s">
        <v>138</v>
      </c>
      <c r="C101" s="99"/>
      <c r="D101" s="120">
        <f>SUM(E101:X101)</f>
        <v>207677</v>
      </c>
      <c r="E101" s="119">
        <v>6581</v>
      </c>
      <c r="F101" s="119">
        <v>3008</v>
      </c>
      <c r="G101" s="119">
        <v>1933</v>
      </c>
      <c r="H101" s="119">
        <v>1843</v>
      </c>
      <c r="I101" s="119">
        <v>3047</v>
      </c>
      <c r="J101" s="119">
        <v>1872</v>
      </c>
      <c r="K101" s="119">
        <v>2350</v>
      </c>
      <c r="L101" s="119">
        <v>2894</v>
      </c>
      <c r="M101" s="119">
        <v>2790</v>
      </c>
      <c r="N101" s="119">
        <v>2942</v>
      </c>
      <c r="O101" s="119">
        <v>33842</v>
      </c>
      <c r="P101" s="119">
        <v>27309</v>
      </c>
      <c r="Q101" s="119">
        <v>27445</v>
      </c>
      <c r="R101" s="119">
        <v>16910</v>
      </c>
      <c r="S101" s="119">
        <v>12108</v>
      </c>
      <c r="T101" s="119">
        <v>17701</v>
      </c>
      <c r="U101" s="119">
        <v>13892</v>
      </c>
      <c r="V101" s="119">
        <v>8565</v>
      </c>
      <c r="W101" s="119">
        <v>11519</v>
      </c>
      <c r="X101" s="124">
        <v>9126</v>
      </c>
    </row>
    <row r="102" spans="1:24">
      <c r="A102" s="69" t="s">
        <v>24</v>
      </c>
      <c r="B102" s="14" t="s">
        <v>139</v>
      </c>
      <c r="C102" s="99"/>
      <c r="D102" s="120">
        <f>SUM(E102:X102)</f>
        <v>81689</v>
      </c>
      <c r="E102" s="119">
        <v>675</v>
      </c>
      <c r="F102" s="119">
        <v>966</v>
      </c>
      <c r="G102" s="119">
        <v>1610</v>
      </c>
      <c r="H102" s="119">
        <v>264</v>
      </c>
      <c r="I102" s="119">
        <v>657</v>
      </c>
      <c r="J102" s="119">
        <v>509</v>
      </c>
      <c r="K102" s="119">
        <v>954</v>
      </c>
      <c r="L102" s="119">
        <v>758</v>
      </c>
      <c r="M102" s="119">
        <v>625</v>
      </c>
      <c r="N102" s="119">
        <v>651</v>
      </c>
      <c r="O102" s="119">
        <v>8955</v>
      </c>
      <c r="P102" s="119">
        <v>10792</v>
      </c>
      <c r="Q102" s="119">
        <v>12749</v>
      </c>
      <c r="R102" s="119">
        <v>7653</v>
      </c>
      <c r="S102" s="119">
        <v>6690</v>
      </c>
      <c r="T102" s="119">
        <v>5574</v>
      </c>
      <c r="U102" s="119">
        <v>6886</v>
      </c>
      <c r="V102" s="119">
        <v>3687</v>
      </c>
      <c r="W102" s="119">
        <v>6625</v>
      </c>
      <c r="X102" s="124">
        <v>4409</v>
      </c>
    </row>
    <row r="103" spans="1:24" ht="31.5">
      <c r="A103" s="71" t="s">
        <v>140</v>
      </c>
      <c r="B103" s="36" t="s">
        <v>141</v>
      </c>
      <c r="C103" s="100" t="s">
        <v>51</v>
      </c>
      <c r="D103" s="128">
        <f>D104*100/D105</f>
        <v>100</v>
      </c>
      <c r="E103" s="128">
        <f t="shared" ref="E103:X103" si="15">E104*100/E105</f>
        <v>100</v>
      </c>
      <c r="F103" s="128">
        <f t="shared" si="15"/>
        <v>100</v>
      </c>
      <c r="G103" s="128">
        <f t="shared" si="15"/>
        <v>100</v>
      </c>
      <c r="H103" s="128">
        <f t="shared" si="15"/>
        <v>100</v>
      </c>
      <c r="I103" s="128">
        <f t="shared" si="15"/>
        <v>100</v>
      </c>
      <c r="J103" s="128">
        <f t="shared" si="15"/>
        <v>100</v>
      </c>
      <c r="K103" s="128">
        <f t="shared" si="15"/>
        <v>100</v>
      </c>
      <c r="L103" s="128">
        <f t="shared" si="15"/>
        <v>100</v>
      </c>
      <c r="M103" s="128">
        <f t="shared" si="15"/>
        <v>100</v>
      </c>
      <c r="N103" s="128">
        <f t="shared" si="15"/>
        <v>100</v>
      </c>
      <c r="O103" s="128">
        <f t="shared" si="15"/>
        <v>100</v>
      </c>
      <c r="P103" s="128">
        <f t="shared" si="15"/>
        <v>100</v>
      </c>
      <c r="Q103" s="128">
        <f t="shared" si="15"/>
        <v>100</v>
      </c>
      <c r="R103" s="128">
        <f t="shared" si="15"/>
        <v>100</v>
      </c>
      <c r="S103" s="128">
        <f t="shared" si="15"/>
        <v>100</v>
      </c>
      <c r="T103" s="128">
        <f t="shared" si="15"/>
        <v>100</v>
      </c>
      <c r="U103" s="128" t="e">
        <f t="shared" si="15"/>
        <v>#DIV/0!</v>
      </c>
      <c r="V103" s="128">
        <f t="shared" si="15"/>
        <v>100</v>
      </c>
      <c r="W103" s="128">
        <f t="shared" si="15"/>
        <v>100</v>
      </c>
      <c r="X103" s="326">
        <f t="shared" si="15"/>
        <v>100</v>
      </c>
    </row>
    <row r="104" spans="1:24" ht="18.75" customHeight="1">
      <c r="A104" s="69" t="s">
        <v>23</v>
      </c>
      <c r="B104" s="14" t="s">
        <v>139</v>
      </c>
      <c r="C104" s="99"/>
      <c r="D104" s="95">
        <f>SUM(E104:X104)</f>
        <v>100</v>
      </c>
      <c r="E104" s="13">
        <v>7</v>
      </c>
      <c r="F104" s="13">
        <v>8</v>
      </c>
      <c r="G104" s="13">
        <v>8</v>
      </c>
      <c r="H104" s="13">
        <v>6</v>
      </c>
      <c r="I104" s="13">
        <v>7</v>
      </c>
      <c r="J104" s="13">
        <v>1</v>
      </c>
      <c r="K104" s="13">
        <v>5</v>
      </c>
      <c r="L104" s="13">
        <v>6</v>
      </c>
      <c r="M104" s="13">
        <v>4</v>
      </c>
      <c r="N104" s="13">
        <v>6</v>
      </c>
      <c r="O104" s="13">
        <v>9</v>
      </c>
      <c r="P104" s="13">
        <v>7</v>
      </c>
      <c r="Q104" s="13">
        <v>2</v>
      </c>
      <c r="R104" s="13">
        <v>2</v>
      </c>
      <c r="S104" s="13">
        <v>3</v>
      </c>
      <c r="T104" s="13">
        <v>5</v>
      </c>
      <c r="U104" s="13">
        <v>0</v>
      </c>
      <c r="V104" s="13">
        <v>3</v>
      </c>
      <c r="W104" s="13">
        <v>1</v>
      </c>
      <c r="X104" s="61">
        <v>10</v>
      </c>
    </row>
    <row r="105" spans="1:24" ht="33.75" customHeight="1">
      <c r="A105" s="69" t="s">
        <v>24</v>
      </c>
      <c r="B105" s="14" t="s">
        <v>142</v>
      </c>
      <c r="C105" s="99"/>
      <c r="D105" s="95">
        <f>SUM(E105:X105)</f>
        <v>100</v>
      </c>
      <c r="E105" s="13">
        <v>7</v>
      </c>
      <c r="F105" s="13">
        <v>8</v>
      </c>
      <c r="G105" s="13">
        <v>8</v>
      </c>
      <c r="H105" s="13">
        <v>6</v>
      </c>
      <c r="I105" s="13">
        <v>7</v>
      </c>
      <c r="J105" s="13">
        <v>1</v>
      </c>
      <c r="K105" s="13">
        <v>5</v>
      </c>
      <c r="L105" s="13">
        <v>6</v>
      </c>
      <c r="M105" s="13">
        <v>4</v>
      </c>
      <c r="N105" s="13">
        <v>6</v>
      </c>
      <c r="O105" s="13">
        <v>9</v>
      </c>
      <c r="P105" s="13">
        <v>7</v>
      </c>
      <c r="Q105" s="13">
        <v>2</v>
      </c>
      <c r="R105" s="13">
        <v>2</v>
      </c>
      <c r="S105" s="13">
        <v>3</v>
      </c>
      <c r="T105" s="13">
        <v>5</v>
      </c>
      <c r="U105" s="13">
        <v>0</v>
      </c>
      <c r="V105" s="13">
        <v>3</v>
      </c>
      <c r="W105" s="13">
        <v>1</v>
      </c>
      <c r="X105" s="61">
        <v>10</v>
      </c>
    </row>
    <row r="106" spans="1:24" ht="37.5">
      <c r="A106" s="58" t="s">
        <v>143</v>
      </c>
      <c r="B106" s="10" t="s">
        <v>144</v>
      </c>
      <c r="C106" s="11" t="s">
        <v>149</v>
      </c>
      <c r="D106" s="107">
        <f>D108*100/D107</f>
        <v>78.894472361809051</v>
      </c>
      <c r="E106" s="92">
        <f t="shared" ref="E106:N106" si="16">E108*100/E107</f>
        <v>80</v>
      </c>
      <c r="F106" s="92">
        <f t="shared" si="16"/>
        <v>84.21052631578948</v>
      </c>
      <c r="G106" s="92">
        <f t="shared" si="16"/>
        <v>77.777777777777771</v>
      </c>
      <c r="H106" s="92">
        <f t="shared" si="16"/>
        <v>81.818181818181813</v>
      </c>
      <c r="I106" s="92">
        <f t="shared" si="16"/>
        <v>75</v>
      </c>
      <c r="J106" s="92">
        <f t="shared" si="16"/>
        <v>71.428571428571431</v>
      </c>
      <c r="K106" s="92">
        <f t="shared" si="16"/>
        <v>87.5</v>
      </c>
      <c r="L106" s="92">
        <f t="shared" si="16"/>
        <v>85.714285714285708</v>
      </c>
      <c r="M106" s="92">
        <f t="shared" si="16"/>
        <v>63.636363636363633</v>
      </c>
      <c r="N106" s="92">
        <f t="shared" si="16"/>
        <v>80</v>
      </c>
      <c r="O106" s="12"/>
      <c r="P106" s="12"/>
      <c r="Q106" s="12"/>
      <c r="R106" s="12"/>
      <c r="S106" s="12"/>
      <c r="T106" s="12"/>
      <c r="U106" s="12"/>
      <c r="V106" s="12"/>
      <c r="W106" s="12"/>
      <c r="X106" s="59"/>
    </row>
    <row r="107" spans="1:24" ht="31.5">
      <c r="A107" s="69" t="s">
        <v>23</v>
      </c>
      <c r="B107" s="14" t="s">
        <v>145</v>
      </c>
      <c r="C107" s="281"/>
      <c r="D107" s="108">
        <f>SUM(E107:N107)</f>
        <v>199</v>
      </c>
      <c r="E107" s="13">
        <v>50</v>
      </c>
      <c r="F107" s="13">
        <v>19</v>
      </c>
      <c r="G107" s="13">
        <v>27</v>
      </c>
      <c r="H107" s="13">
        <v>22</v>
      </c>
      <c r="I107" s="13">
        <v>24</v>
      </c>
      <c r="J107" s="13">
        <v>14</v>
      </c>
      <c r="K107" s="13">
        <v>8</v>
      </c>
      <c r="L107" s="13">
        <v>14</v>
      </c>
      <c r="M107" s="13">
        <v>11</v>
      </c>
      <c r="N107" s="13">
        <v>10</v>
      </c>
      <c r="O107" s="85" t="s">
        <v>297</v>
      </c>
      <c r="P107" s="13"/>
      <c r="Q107" s="13"/>
      <c r="R107" s="13"/>
      <c r="S107" s="13"/>
      <c r="T107" s="13"/>
      <c r="U107" s="13"/>
      <c r="V107" s="13"/>
      <c r="W107" s="13"/>
      <c r="X107" s="61"/>
    </row>
    <row r="108" spans="1:24" ht="47.25">
      <c r="A108" s="69" t="s">
        <v>24</v>
      </c>
      <c r="B108" s="14" t="s">
        <v>146</v>
      </c>
      <c r="C108" s="281"/>
      <c r="D108" s="108">
        <f>SUM(E108:N108)</f>
        <v>157</v>
      </c>
      <c r="E108" s="13">
        <v>40</v>
      </c>
      <c r="F108" s="13">
        <v>16</v>
      </c>
      <c r="G108" s="13">
        <v>21</v>
      </c>
      <c r="H108" s="13">
        <v>18</v>
      </c>
      <c r="I108" s="13">
        <v>18</v>
      </c>
      <c r="J108" s="13">
        <v>10</v>
      </c>
      <c r="K108" s="13">
        <v>7</v>
      </c>
      <c r="L108" s="13">
        <v>12</v>
      </c>
      <c r="M108" s="13">
        <v>7</v>
      </c>
      <c r="N108" s="13">
        <v>8</v>
      </c>
      <c r="O108" s="13"/>
      <c r="P108" s="13"/>
      <c r="Q108" s="13"/>
      <c r="R108" s="13"/>
      <c r="S108" s="13"/>
      <c r="T108" s="13"/>
      <c r="U108" s="13"/>
      <c r="V108" s="13"/>
      <c r="W108" s="13"/>
      <c r="X108" s="61"/>
    </row>
    <row r="109" spans="1:24" ht="37.5">
      <c r="A109" s="58" t="s">
        <v>147</v>
      </c>
      <c r="B109" s="10" t="s">
        <v>148</v>
      </c>
      <c r="C109" s="11" t="s">
        <v>150</v>
      </c>
      <c r="D109" s="93">
        <f>D111*100/D110</f>
        <v>100</v>
      </c>
      <c r="E109" s="93">
        <f t="shared" ref="E109:N109" si="17">E111*100/E110</f>
        <v>100</v>
      </c>
      <c r="F109" s="93">
        <f t="shared" si="17"/>
        <v>100</v>
      </c>
      <c r="G109" s="93">
        <f t="shared" si="17"/>
        <v>100</v>
      </c>
      <c r="H109" s="93">
        <f t="shared" si="17"/>
        <v>100</v>
      </c>
      <c r="I109" s="93">
        <f t="shared" si="17"/>
        <v>100</v>
      </c>
      <c r="J109" s="93">
        <f t="shared" si="17"/>
        <v>100</v>
      </c>
      <c r="K109" s="93">
        <f t="shared" si="17"/>
        <v>100</v>
      </c>
      <c r="L109" s="93">
        <f t="shared" si="17"/>
        <v>100</v>
      </c>
      <c r="M109" s="93">
        <f t="shared" si="17"/>
        <v>100</v>
      </c>
      <c r="N109" s="93">
        <f t="shared" si="17"/>
        <v>100</v>
      </c>
      <c r="O109" s="12"/>
      <c r="P109" s="12"/>
      <c r="Q109" s="12"/>
      <c r="R109" s="12"/>
      <c r="S109" s="12"/>
      <c r="T109" s="12"/>
      <c r="U109" s="12"/>
      <c r="V109" s="12"/>
      <c r="W109" s="12"/>
      <c r="X109" s="59"/>
    </row>
    <row r="110" spans="1:24" ht="19.5" customHeight="1">
      <c r="A110" s="69" t="s">
        <v>23</v>
      </c>
      <c r="B110" s="14" t="s">
        <v>151</v>
      </c>
      <c r="C110" s="281"/>
      <c r="D110" s="95">
        <f>SUM(E110:N110)</f>
        <v>10</v>
      </c>
      <c r="E110" s="198">
        <v>1</v>
      </c>
      <c r="F110" s="198">
        <v>1</v>
      </c>
      <c r="G110" s="198">
        <v>1</v>
      </c>
      <c r="H110" s="198">
        <v>1</v>
      </c>
      <c r="I110" s="198">
        <v>1</v>
      </c>
      <c r="J110" s="198">
        <v>1</v>
      </c>
      <c r="K110" s="198">
        <v>1</v>
      </c>
      <c r="L110" s="198">
        <v>1</v>
      </c>
      <c r="M110" s="198">
        <v>1</v>
      </c>
      <c r="N110" s="198">
        <v>1</v>
      </c>
      <c r="O110" s="85" t="s">
        <v>326</v>
      </c>
      <c r="P110" s="13"/>
      <c r="Q110" s="13"/>
      <c r="R110" s="13"/>
      <c r="S110" s="13"/>
      <c r="T110" s="13"/>
      <c r="U110" s="13"/>
      <c r="V110" s="13"/>
      <c r="W110" s="13"/>
      <c r="X110" s="61"/>
    </row>
    <row r="111" spans="1:24" ht="20.25" customHeight="1">
      <c r="A111" s="69" t="s">
        <v>24</v>
      </c>
      <c r="B111" s="14" t="s">
        <v>152</v>
      </c>
      <c r="C111" s="281"/>
      <c r="D111" s="95">
        <f>SUM(E111:N111)</f>
        <v>10</v>
      </c>
      <c r="E111" s="198">
        <v>1</v>
      </c>
      <c r="F111" s="198">
        <v>1</v>
      </c>
      <c r="G111" s="198">
        <v>1</v>
      </c>
      <c r="H111" s="198">
        <v>1</v>
      </c>
      <c r="I111" s="198">
        <v>1</v>
      </c>
      <c r="J111" s="198">
        <v>1</v>
      </c>
      <c r="K111" s="198">
        <v>1</v>
      </c>
      <c r="L111" s="198">
        <v>1</v>
      </c>
      <c r="M111" s="198">
        <v>1</v>
      </c>
      <c r="N111" s="198">
        <v>1</v>
      </c>
      <c r="O111" s="13"/>
      <c r="P111" s="13"/>
      <c r="Q111" s="13"/>
      <c r="R111" s="13"/>
      <c r="S111" s="13"/>
      <c r="T111" s="13"/>
      <c r="U111" s="13"/>
      <c r="V111" s="13"/>
      <c r="W111" s="13"/>
      <c r="X111" s="61"/>
    </row>
    <row r="112" spans="1:24" ht="37.5">
      <c r="A112" s="58" t="s">
        <v>153</v>
      </c>
      <c r="B112" s="10" t="s">
        <v>154</v>
      </c>
      <c r="C112" s="11" t="s">
        <v>155</v>
      </c>
      <c r="D112" s="107">
        <f>D114*100/D113</f>
        <v>85.340314136125656</v>
      </c>
      <c r="E112" s="107">
        <f t="shared" ref="E112:N112" si="18">E114*100/E113</f>
        <v>81.25</v>
      </c>
      <c r="F112" s="107">
        <f t="shared" si="18"/>
        <v>88.235294117647058</v>
      </c>
      <c r="G112" s="107">
        <f t="shared" si="18"/>
        <v>64.285714285714292</v>
      </c>
      <c r="H112" s="107">
        <f t="shared" si="18"/>
        <v>90</v>
      </c>
      <c r="I112" s="107">
        <f t="shared" si="18"/>
        <v>75</v>
      </c>
      <c r="J112" s="107">
        <f t="shared" si="18"/>
        <v>83.333333333333329</v>
      </c>
      <c r="K112" s="107">
        <f t="shared" si="18"/>
        <v>100</v>
      </c>
      <c r="L112" s="107">
        <f t="shared" si="18"/>
        <v>100</v>
      </c>
      <c r="M112" s="107">
        <f t="shared" si="18"/>
        <v>90</v>
      </c>
      <c r="N112" s="107">
        <f t="shared" si="18"/>
        <v>80</v>
      </c>
      <c r="O112" s="12"/>
      <c r="P112" s="12"/>
      <c r="Q112" s="12"/>
      <c r="R112" s="12"/>
      <c r="S112" s="12"/>
      <c r="T112" s="12"/>
      <c r="U112" s="12"/>
      <c r="V112" s="12"/>
      <c r="W112" s="12"/>
      <c r="X112" s="59"/>
    </row>
    <row r="113" spans="1:24" ht="19.5" customHeight="1">
      <c r="A113" s="69" t="s">
        <v>23</v>
      </c>
      <c r="B113" s="14" t="s">
        <v>316</v>
      </c>
      <c r="C113" s="281"/>
      <c r="D113" s="95">
        <f>SUM(E113:N113)</f>
        <v>191</v>
      </c>
      <c r="E113" s="13">
        <v>48</v>
      </c>
      <c r="F113" s="13">
        <v>34</v>
      </c>
      <c r="G113" s="13">
        <v>14</v>
      </c>
      <c r="H113" s="13">
        <v>20</v>
      </c>
      <c r="I113" s="13">
        <v>20</v>
      </c>
      <c r="J113" s="13">
        <v>6</v>
      </c>
      <c r="K113" s="13">
        <v>19</v>
      </c>
      <c r="L113" s="13">
        <v>15</v>
      </c>
      <c r="M113" s="13">
        <v>10</v>
      </c>
      <c r="N113" s="13">
        <v>5</v>
      </c>
      <c r="O113" s="85" t="s">
        <v>326</v>
      </c>
      <c r="P113" s="13"/>
      <c r="Q113" s="13"/>
      <c r="R113" s="13"/>
      <c r="S113" s="13"/>
      <c r="T113" s="13"/>
      <c r="U113" s="13"/>
      <c r="V113" s="13"/>
      <c r="W113" s="13"/>
      <c r="X113" s="61"/>
    </row>
    <row r="114" spans="1:24" ht="18.75" customHeight="1">
      <c r="A114" s="69" t="s">
        <v>24</v>
      </c>
      <c r="B114" s="14" t="s">
        <v>157</v>
      </c>
      <c r="C114" s="281"/>
      <c r="D114" s="95">
        <f>SUM(E114:N114)</f>
        <v>163</v>
      </c>
      <c r="E114" s="13">
        <v>39</v>
      </c>
      <c r="F114" s="13">
        <v>30</v>
      </c>
      <c r="G114" s="13">
        <v>9</v>
      </c>
      <c r="H114" s="13">
        <v>18</v>
      </c>
      <c r="I114" s="13">
        <v>15</v>
      </c>
      <c r="J114" s="13">
        <v>5</v>
      </c>
      <c r="K114" s="13">
        <v>19</v>
      </c>
      <c r="L114" s="13">
        <v>15</v>
      </c>
      <c r="M114" s="13">
        <v>9</v>
      </c>
      <c r="N114" s="13">
        <v>4</v>
      </c>
      <c r="O114" s="13"/>
      <c r="P114" s="13"/>
      <c r="Q114" s="13"/>
      <c r="R114" s="13"/>
      <c r="S114" s="13"/>
      <c r="T114" s="13"/>
      <c r="U114" s="13"/>
      <c r="V114" s="13"/>
      <c r="W114" s="13"/>
      <c r="X114" s="61"/>
    </row>
    <row r="115" spans="1:24" ht="31.5">
      <c r="A115" s="68" t="s">
        <v>158</v>
      </c>
      <c r="B115" s="16" t="s">
        <v>159</v>
      </c>
      <c r="C115" s="99" t="s">
        <v>163</v>
      </c>
      <c r="D115" s="96" t="s">
        <v>296</v>
      </c>
      <c r="E115" s="96" t="s">
        <v>296</v>
      </c>
      <c r="F115" s="96" t="s">
        <v>296</v>
      </c>
      <c r="G115" s="96" t="s">
        <v>296</v>
      </c>
      <c r="H115" s="96" t="s">
        <v>296</v>
      </c>
      <c r="I115" s="96" t="s">
        <v>296</v>
      </c>
      <c r="J115" s="96" t="s">
        <v>296</v>
      </c>
      <c r="K115" s="96" t="s">
        <v>296</v>
      </c>
      <c r="L115" s="96" t="s">
        <v>296</v>
      </c>
      <c r="M115" s="96" t="s">
        <v>296</v>
      </c>
      <c r="N115" s="96" t="s">
        <v>296</v>
      </c>
      <c r="O115" s="15"/>
      <c r="P115" s="15"/>
      <c r="Q115" s="15"/>
      <c r="R115" s="15"/>
      <c r="S115" s="15"/>
      <c r="T115" s="15"/>
      <c r="U115" s="15"/>
      <c r="V115" s="15"/>
      <c r="W115" s="15"/>
      <c r="X115" s="63"/>
    </row>
    <row r="116" spans="1:24">
      <c r="A116" s="69" t="s">
        <v>95</v>
      </c>
      <c r="B116" s="14" t="s">
        <v>327</v>
      </c>
      <c r="C116" s="99"/>
      <c r="D116" s="95">
        <v>2.23</v>
      </c>
      <c r="E116" s="13">
        <v>2.39</v>
      </c>
      <c r="F116" s="13">
        <v>2.3199999999999998</v>
      </c>
      <c r="G116" s="13">
        <v>0.89</v>
      </c>
      <c r="H116" s="13">
        <v>4.5999999999999996</v>
      </c>
      <c r="I116" s="13">
        <v>0</v>
      </c>
      <c r="J116" s="13">
        <v>1.24</v>
      </c>
      <c r="K116" s="13">
        <v>1.57</v>
      </c>
      <c r="L116" s="13">
        <v>4.3499999999999996</v>
      </c>
      <c r="M116" s="13">
        <v>3.63</v>
      </c>
      <c r="N116" s="13">
        <v>4.1399999999999997</v>
      </c>
      <c r="O116" s="13"/>
      <c r="P116" s="13"/>
      <c r="Q116" s="13"/>
      <c r="R116" s="13"/>
      <c r="S116" s="13"/>
      <c r="T116" s="13"/>
      <c r="U116" s="13"/>
      <c r="V116" s="13"/>
      <c r="W116" s="13"/>
      <c r="X116" s="61"/>
    </row>
    <row r="117" spans="1:24">
      <c r="A117" s="69"/>
      <c r="B117" s="14" t="s">
        <v>358</v>
      </c>
      <c r="C117" s="99"/>
      <c r="D117" s="95">
        <v>1.05</v>
      </c>
      <c r="E117" s="13">
        <v>2.37</v>
      </c>
      <c r="F117" s="13">
        <v>2.3199999999999998</v>
      </c>
      <c r="G117" s="13">
        <v>0</v>
      </c>
      <c r="H117" s="13">
        <v>1.35</v>
      </c>
      <c r="I117" s="13">
        <v>0</v>
      </c>
      <c r="J117" s="13">
        <v>0</v>
      </c>
      <c r="K117" s="13">
        <v>1.58</v>
      </c>
      <c r="L117" s="13">
        <v>0</v>
      </c>
      <c r="M117" s="13">
        <v>0</v>
      </c>
      <c r="N117" s="13">
        <v>0</v>
      </c>
      <c r="O117" s="85" t="s">
        <v>326</v>
      </c>
      <c r="P117" s="13"/>
      <c r="Q117" s="13"/>
      <c r="R117" s="13"/>
      <c r="S117" s="13"/>
      <c r="T117" s="13"/>
      <c r="U117" s="13"/>
      <c r="V117" s="13"/>
      <c r="W117" s="13"/>
      <c r="X117" s="61"/>
    </row>
    <row r="118" spans="1:24" ht="18.75" customHeight="1">
      <c r="A118" s="69" t="s">
        <v>23</v>
      </c>
      <c r="B118" s="14" t="s">
        <v>329</v>
      </c>
      <c r="C118" s="99"/>
      <c r="D118" s="120">
        <f>SUM(E118:N118)</f>
        <v>19</v>
      </c>
      <c r="E118" s="119">
        <v>4</v>
      </c>
      <c r="F118" s="119">
        <v>3</v>
      </c>
      <c r="G118" s="119">
        <v>1</v>
      </c>
      <c r="H118" s="119">
        <v>3</v>
      </c>
      <c r="I118" s="119">
        <v>0</v>
      </c>
      <c r="J118" s="119">
        <v>1</v>
      </c>
      <c r="K118" s="119">
        <v>1</v>
      </c>
      <c r="L118" s="119">
        <v>2</v>
      </c>
      <c r="M118" s="119">
        <v>2</v>
      </c>
      <c r="N118" s="119">
        <v>2</v>
      </c>
      <c r="O118" s="13"/>
      <c r="P118" s="13"/>
      <c r="Q118" s="13"/>
      <c r="R118" s="13"/>
      <c r="S118" s="13"/>
      <c r="T118" s="13"/>
      <c r="U118" s="13"/>
      <c r="V118" s="13"/>
      <c r="W118" s="13"/>
      <c r="X118" s="61"/>
    </row>
    <row r="119" spans="1:24" ht="18.75" customHeight="1">
      <c r="A119" s="70" t="s">
        <v>24</v>
      </c>
      <c r="B119" s="40" t="s">
        <v>359</v>
      </c>
      <c r="C119" s="310"/>
      <c r="D119" s="97">
        <f>SUM(E119:N119)</f>
        <v>9</v>
      </c>
      <c r="E119" s="39">
        <v>4</v>
      </c>
      <c r="F119" s="39">
        <v>3</v>
      </c>
      <c r="G119" s="39">
        <v>0</v>
      </c>
      <c r="H119" s="39">
        <v>1</v>
      </c>
      <c r="I119" s="39">
        <v>0</v>
      </c>
      <c r="J119" s="39">
        <v>0</v>
      </c>
      <c r="K119" s="39">
        <v>1</v>
      </c>
      <c r="L119" s="39">
        <v>0</v>
      </c>
      <c r="M119" s="39">
        <v>0</v>
      </c>
      <c r="N119" s="39">
        <v>0</v>
      </c>
      <c r="O119" s="39"/>
      <c r="P119" s="39"/>
      <c r="Q119" s="39"/>
      <c r="R119" s="39"/>
      <c r="S119" s="39"/>
      <c r="T119" s="39"/>
      <c r="U119" s="39"/>
      <c r="V119" s="39"/>
      <c r="W119" s="39"/>
      <c r="X119" s="65"/>
    </row>
    <row r="120" spans="1:24" ht="38.25" customHeight="1">
      <c r="A120" s="71" t="s">
        <v>164</v>
      </c>
      <c r="B120" s="36" t="s">
        <v>317</v>
      </c>
      <c r="C120" s="98" t="s">
        <v>163</v>
      </c>
      <c r="D120" s="100" t="s">
        <v>296</v>
      </c>
      <c r="E120" s="100" t="s">
        <v>296</v>
      </c>
      <c r="F120" s="100" t="s">
        <v>296</v>
      </c>
      <c r="G120" s="100" t="s">
        <v>296</v>
      </c>
      <c r="H120" s="100" t="s">
        <v>296</v>
      </c>
      <c r="I120" s="100" t="s">
        <v>296</v>
      </c>
      <c r="J120" s="100" t="s">
        <v>296</v>
      </c>
      <c r="K120" s="100" t="s">
        <v>296</v>
      </c>
      <c r="L120" s="100" t="s">
        <v>296</v>
      </c>
      <c r="M120" s="100" t="s">
        <v>296</v>
      </c>
      <c r="N120" s="100" t="s">
        <v>296</v>
      </c>
      <c r="O120" s="35"/>
      <c r="P120" s="35"/>
      <c r="Q120" s="35"/>
      <c r="R120" s="35"/>
      <c r="S120" s="35"/>
      <c r="T120" s="35"/>
      <c r="U120" s="35"/>
      <c r="V120" s="35"/>
      <c r="W120" s="35"/>
      <c r="X120" s="67"/>
    </row>
    <row r="121" spans="1:24" ht="20.25" customHeight="1">
      <c r="A121" s="69" t="s">
        <v>95</v>
      </c>
      <c r="B121" s="14" t="s">
        <v>325</v>
      </c>
      <c r="C121" s="99"/>
      <c r="D121" s="95">
        <v>6.81</v>
      </c>
      <c r="E121" s="13">
        <v>7.17</v>
      </c>
      <c r="F121" s="13">
        <v>5.42</v>
      </c>
      <c r="G121" s="13">
        <v>3.27</v>
      </c>
      <c r="H121" s="13">
        <v>10.76</v>
      </c>
      <c r="I121" s="13">
        <v>9.1999999999999993</v>
      </c>
      <c r="J121" s="13">
        <v>4.97</v>
      </c>
      <c r="K121" s="13">
        <v>7.88</v>
      </c>
      <c r="L121" s="13">
        <v>10.89</v>
      </c>
      <c r="M121" s="13">
        <v>7.27</v>
      </c>
      <c r="N121" s="13">
        <v>6.22</v>
      </c>
      <c r="O121" s="85" t="s">
        <v>326</v>
      </c>
      <c r="P121" s="13"/>
      <c r="Q121" s="13"/>
      <c r="R121" s="13"/>
      <c r="S121" s="13"/>
      <c r="T121" s="13"/>
      <c r="U121" s="13"/>
      <c r="V121" s="13"/>
      <c r="W121" s="13"/>
      <c r="X121" s="61"/>
    </row>
    <row r="122" spans="1:24" ht="20.25" customHeight="1">
      <c r="A122" s="69"/>
      <c r="B122" s="14" t="s">
        <v>360</v>
      </c>
      <c r="C122" s="99"/>
      <c r="D122" s="125">
        <f>D124*100000/D123</f>
        <v>1.290976776501406</v>
      </c>
      <c r="E122" s="127">
        <f t="shared" ref="E122:N122" si="19">E124*100000/E123</f>
        <v>0</v>
      </c>
      <c r="F122" s="127">
        <f t="shared" si="19"/>
        <v>4.6502615772137181</v>
      </c>
      <c r="G122" s="127">
        <f t="shared" si="19"/>
        <v>0.81718707863791262</v>
      </c>
      <c r="H122" s="127">
        <f t="shared" si="19"/>
        <v>1.3500013500013499</v>
      </c>
      <c r="I122" s="127">
        <f t="shared" si="19"/>
        <v>0</v>
      </c>
      <c r="J122" s="127">
        <f t="shared" si="19"/>
        <v>0</v>
      </c>
      <c r="K122" s="127">
        <f t="shared" si="19"/>
        <v>1.5824537527890747</v>
      </c>
      <c r="L122" s="127">
        <f t="shared" si="19"/>
        <v>2.1911564923966869</v>
      </c>
      <c r="M122" s="127">
        <f t="shared" si="19"/>
        <v>0</v>
      </c>
      <c r="N122" s="127">
        <f t="shared" si="19"/>
        <v>2.0853752632786269</v>
      </c>
      <c r="O122" s="13"/>
      <c r="P122" s="13"/>
      <c r="Q122" s="13"/>
      <c r="R122" s="13"/>
      <c r="S122" s="13"/>
      <c r="T122" s="13"/>
      <c r="U122" s="13"/>
      <c r="V122" s="13"/>
      <c r="W122" s="13"/>
      <c r="X122" s="61"/>
    </row>
    <row r="123" spans="1:24" ht="20.25" customHeight="1">
      <c r="A123" s="69" t="s">
        <v>23</v>
      </c>
      <c r="B123" s="227" t="s">
        <v>169</v>
      </c>
      <c r="C123" s="99"/>
      <c r="D123" s="120">
        <f>SUM(E123:N123)</f>
        <v>852068</v>
      </c>
      <c r="E123" s="119">
        <v>168368</v>
      </c>
      <c r="F123" s="119">
        <v>129025</v>
      </c>
      <c r="G123" s="119">
        <v>122371</v>
      </c>
      <c r="H123" s="119">
        <v>74074</v>
      </c>
      <c r="I123" s="119">
        <v>66232</v>
      </c>
      <c r="J123" s="119">
        <v>80245</v>
      </c>
      <c r="K123" s="119">
        <v>63193</v>
      </c>
      <c r="L123" s="119">
        <v>45638</v>
      </c>
      <c r="M123" s="119">
        <v>54969</v>
      </c>
      <c r="N123" s="119">
        <v>47953</v>
      </c>
      <c r="O123" s="13"/>
      <c r="P123" s="13"/>
      <c r="Q123" s="13"/>
      <c r="R123" s="13"/>
      <c r="S123" s="13"/>
      <c r="T123" s="13"/>
      <c r="U123" s="13"/>
      <c r="V123" s="13"/>
      <c r="W123" s="13"/>
      <c r="X123" s="61"/>
    </row>
    <row r="124" spans="1:24" ht="20.25" customHeight="1">
      <c r="A124" s="69" t="s">
        <v>24</v>
      </c>
      <c r="B124" s="14" t="s">
        <v>361</v>
      </c>
      <c r="C124" s="99"/>
      <c r="D124" s="95">
        <f>SUM(E124:N124)</f>
        <v>11</v>
      </c>
      <c r="E124" s="13">
        <v>0</v>
      </c>
      <c r="F124" s="13">
        <v>6</v>
      </c>
      <c r="G124" s="13">
        <v>1</v>
      </c>
      <c r="H124" s="13">
        <v>1</v>
      </c>
      <c r="I124" s="13">
        <v>0</v>
      </c>
      <c r="J124" s="13">
        <v>0</v>
      </c>
      <c r="K124" s="13">
        <v>1</v>
      </c>
      <c r="L124" s="13">
        <v>1</v>
      </c>
      <c r="M124" s="13">
        <v>0</v>
      </c>
      <c r="N124" s="13">
        <v>1</v>
      </c>
      <c r="O124" s="13"/>
      <c r="P124" s="13"/>
      <c r="Q124" s="13"/>
      <c r="R124" s="13"/>
      <c r="S124" s="13"/>
      <c r="T124" s="13"/>
      <c r="U124" s="13"/>
      <c r="V124" s="13"/>
      <c r="W124" s="13"/>
      <c r="X124" s="61"/>
    </row>
    <row r="125" spans="1:24" ht="37.5">
      <c r="A125" s="77" t="s">
        <v>170</v>
      </c>
      <c r="B125" s="46" t="s">
        <v>171</v>
      </c>
      <c r="C125" s="49" t="s">
        <v>172</v>
      </c>
      <c r="D125" s="226">
        <f>D127*100/D126</f>
        <v>100</v>
      </c>
      <c r="E125" s="226">
        <f t="shared" ref="E125:N125" si="20">E127*100/E126</f>
        <v>100</v>
      </c>
      <c r="F125" s="226">
        <f t="shared" si="20"/>
        <v>100</v>
      </c>
      <c r="G125" s="226">
        <f t="shared" si="20"/>
        <v>100</v>
      </c>
      <c r="H125" s="226">
        <f t="shared" si="20"/>
        <v>100</v>
      </c>
      <c r="I125" s="226">
        <f t="shared" si="20"/>
        <v>100</v>
      </c>
      <c r="J125" s="226">
        <f t="shared" si="20"/>
        <v>100</v>
      </c>
      <c r="K125" s="226">
        <f t="shared" si="20"/>
        <v>100</v>
      </c>
      <c r="L125" s="226">
        <f t="shared" si="20"/>
        <v>100</v>
      </c>
      <c r="M125" s="226">
        <f t="shared" si="20"/>
        <v>100</v>
      </c>
      <c r="N125" s="226">
        <f t="shared" si="20"/>
        <v>100</v>
      </c>
      <c r="O125" s="48"/>
      <c r="P125" s="48"/>
      <c r="Q125" s="48"/>
      <c r="R125" s="48"/>
      <c r="S125" s="48"/>
      <c r="T125" s="48"/>
      <c r="U125" s="48"/>
      <c r="V125" s="48"/>
      <c r="W125" s="48"/>
      <c r="X125" s="78"/>
    </row>
    <row r="126" spans="1:24" ht="34.5" customHeight="1">
      <c r="A126" s="69" t="s">
        <v>23</v>
      </c>
      <c r="B126" s="14" t="s">
        <v>173</v>
      </c>
      <c r="C126" s="281"/>
      <c r="D126" s="95">
        <f>SUM(E126:N126)</f>
        <v>10</v>
      </c>
      <c r="E126" s="13">
        <v>1</v>
      </c>
      <c r="F126" s="13">
        <v>1</v>
      </c>
      <c r="G126" s="13">
        <v>1</v>
      </c>
      <c r="H126" s="13">
        <v>1</v>
      </c>
      <c r="I126" s="13">
        <v>1</v>
      </c>
      <c r="J126" s="13">
        <v>1</v>
      </c>
      <c r="K126" s="13">
        <v>1</v>
      </c>
      <c r="L126" s="13">
        <v>1</v>
      </c>
      <c r="M126" s="13">
        <v>1</v>
      </c>
      <c r="N126" s="13">
        <v>1</v>
      </c>
      <c r="O126" s="227" t="s">
        <v>387</v>
      </c>
      <c r="P126" s="13"/>
      <c r="Q126" s="13"/>
      <c r="R126" s="13"/>
      <c r="S126" s="13"/>
      <c r="T126" s="13"/>
      <c r="U126" s="13"/>
      <c r="V126" s="13"/>
      <c r="W126" s="13"/>
      <c r="X126" s="61"/>
    </row>
    <row r="127" spans="1:24" ht="35.25" customHeight="1">
      <c r="A127" s="69" t="s">
        <v>24</v>
      </c>
      <c r="B127" s="14" t="s">
        <v>174</v>
      </c>
      <c r="C127" s="281"/>
      <c r="D127" s="95">
        <f>SUM(E127:N127)</f>
        <v>10</v>
      </c>
      <c r="E127" s="13">
        <v>1</v>
      </c>
      <c r="F127" s="13">
        <v>1</v>
      </c>
      <c r="G127" s="13">
        <v>1</v>
      </c>
      <c r="H127" s="13">
        <v>1</v>
      </c>
      <c r="I127" s="13">
        <v>1</v>
      </c>
      <c r="J127" s="13">
        <v>1</v>
      </c>
      <c r="K127" s="13">
        <v>1</v>
      </c>
      <c r="L127" s="13">
        <v>1</v>
      </c>
      <c r="M127" s="13">
        <v>1</v>
      </c>
      <c r="N127" s="13">
        <v>1</v>
      </c>
      <c r="O127" s="13"/>
      <c r="P127" s="13"/>
      <c r="Q127" s="13"/>
      <c r="R127" s="13"/>
      <c r="S127" s="13"/>
      <c r="T127" s="13"/>
      <c r="U127" s="13"/>
      <c r="V127" s="13"/>
      <c r="W127" s="13"/>
      <c r="X127" s="61"/>
    </row>
    <row r="128" spans="1:24" ht="59.25" customHeight="1">
      <c r="A128" s="58" t="s">
        <v>175</v>
      </c>
      <c r="B128" s="10" t="s">
        <v>176</v>
      </c>
      <c r="C128" s="281"/>
      <c r="D128" s="93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59"/>
    </row>
    <row r="129" spans="1:24" ht="20.25" customHeight="1">
      <c r="A129" s="69"/>
      <c r="B129" s="14" t="s">
        <v>186</v>
      </c>
      <c r="C129" s="95" t="s">
        <v>16</v>
      </c>
      <c r="D129" s="95" t="s">
        <v>294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61"/>
    </row>
    <row r="130" spans="1:24" ht="19.5" customHeight="1">
      <c r="A130" s="69"/>
      <c r="B130" s="14" t="s">
        <v>187</v>
      </c>
      <c r="C130" s="95" t="s">
        <v>16</v>
      </c>
      <c r="D130" s="115" t="s">
        <v>294</v>
      </c>
      <c r="E130" s="85" t="s">
        <v>290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61"/>
    </row>
    <row r="131" spans="1:24" ht="17.25" customHeight="1">
      <c r="A131" s="69"/>
      <c r="B131" s="14" t="s">
        <v>188</v>
      </c>
      <c r="C131" s="95" t="s">
        <v>16</v>
      </c>
      <c r="D131" s="95" t="s">
        <v>294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61"/>
    </row>
    <row r="132" spans="1:24" ht="20.25" customHeight="1">
      <c r="A132" s="69"/>
      <c r="B132" s="14" t="s">
        <v>189</v>
      </c>
      <c r="C132" s="95" t="s">
        <v>16</v>
      </c>
      <c r="D132" s="95" t="s">
        <v>294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61"/>
    </row>
    <row r="133" spans="1:24" ht="31.5">
      <c r="A133" s="69"/>
      <c r="B133" s="14" t="s">
        <v>190</v>
      </c>
      <c r="C133" s="95" t="s">
        <v>16</v>
      </c>
      <c r="D133" s="95" t="s">
        <v>295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61"/>
    </row>
    <row r="134" spans="1:24" ht="40.5" customHeight="1">
      <c r="A134" s="58" t="s">
        <v>183</v>
      </c>
      <c r="B134" s="10" t="s">
        <v>184</v>
      </c>
      <c r="C134" s="11" t="s">
        <v>185</v>
      </c>
      <c r="D134" s="93"/>
      <c r="E134" s="12"/>
      <c r="F134" s="12"/>
      <c r="G134" s="12"/>
      <c r="H134" s="12"/>
      <c r="I134" s="229" t="s">
        <v>388</v>
      </c>
      <c r="J134" s="93"/>
      <c r="K134" s="93"/>
      <c r="L134" s="93"/>
      <c r="M134" s="93"/>
      <c r="N134" s="93"/>
      <c r="O134" s="93"/>
      <c r="P134" s="230" t="s">
        <v>389</v>
      </c>
      <c r="Q134" s="93"/>
      <c r="R134" s="93"/>
      <c r="S134" s="93"/>
      <c r="T134" s="229" t="s">
        <v>391</v>
      </c>
      <c r="U134" s="12"/>
      <c r="V134" s="12"/>
      <c r="W134" s="12"/>
      <c r="X134" s="59"/>
    </row>
    <row r="135" spans="1:24" ht="33" customHeight="1">
      <c r="A135" s="69" t="s">
        <v>23</v>
      </c>
      <c r="B135" s="14" t="s">
        <v>191</v>
      </c>
      <c r="C135" s="284"/>
      <c r="D135" s="95">
        <v>3</v>
      </c>
      <c r="E135" s="13">
        <v>0</v>
      </c>
      <c r="F135" s="13">
        <v>0</v>
      </c>
      <c r="G135" s="13">
        <v>0</v>
      </c>
      <c r="H135" s="13">
        <v>0</v>
      </c>
      <c r="I135" s="13">
        <v>1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1</v>
      </c>
      <c r="Q135" s="13">
        <v>0</v>
      </c>
      <c r="R135" s="13">
        <v>0</v>
      </c>
      <c r="S135" s="13">
        <v>0</v>
      </c>
      <c r="T135" s="13">
        <v>1</v>
      </c>
      <c r="U135" s="13">
        <v>0</v>
      </c>
      <c r="V135" s="13">
        <v>0</v>
      </c>
      <c r="W135" s="13">
        <v>0</v>
      </c>
      <c r="X135" s="61">
        <v>0</v>
      </c>
    </row>
    <row r="136" spans="1:24" ht="33" customHeight="1">
      <c r="A136" s="70" t="s">
        <v>24</v>
      </c>
      <c r="B136" s="40" t="s">
        <v>192</v>
      </c>
      <c r="C136" s="311"/>
      <c r="D136" s="97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65">
        <v>0</v>
      </c>
    </row>
    <row r="137" spans="1:24" ht="51.75" customHeight="1">
      <c r="A137" s="77" t="s">
        <v>193</v>
      </c>
      <c r="B137" s="46" t="s">
        <v>206</v>
      </c>
      <c r="C137" s="49" t="s">
        <v>443</v>
      </c>
      <c r="D137" s="105" t="s">
        <v>444</v>
      </c>
      <c r="E137" s="48"/>
      <c r="F137" s="48"/>
      <c r="G137" s="48"/>
      <c r="H137" s="48"/>
      <c r="I137" s="48"/>
      <c r="J137" s="105" t="s">
        <v>384</v>
      </c>
      <c r="K137" s="105"/>
      <c r="L137" s="105"/>
      <c r="M137" s="105"/>
      <c r="N137" s="105"/>
      <c r="O137" s="105"/>
      <c r="P137" s="105" t="s">
        <v>385</v>
      </c>
      <c r="Q137" s="48"/>
      <c r="R137" s="48"/>
      <c r="S137" s="48"/>
      <c r="T137" s="48"/>
      <c r="U137" s="48"/>
      <c r="V137" s="48"/>
      <c r="W137" s="48"/>
      <c r="X137" s="78"/>
    </row>
    <row r="138" spans="1:24" ht="31.5">
      <c r="A138" s="69"/>
      <c r="B138" s="14" t="s">
        <v>194</v>
      </c>
      <c r="C138" s="95" t="s">
        <v>16</v>
      </c>
      <c r="D138" s="95" t="s">
        <v>294</v>
      </c>
      <c r="E138" s="13" t="s">
        <v>382</v>
      </c>
      <c r="F138" s="13" t="s">
        <v>382</v>
      </c>
      <c r="G138" s="13" t="s">
        <v>382</v>
      </c>
      <c r="H138" s="13" t="s">
        <v>382</v>
      </c>
      <c r="I138" s="13" t="s">
        <v>382</v>
      </c>
      <c r="J138" s="13" t="s">
        <v>294</v>
      </c>
      <c r="K138" s="13" t="s">
        <v>382</v>
      </c>
      <c r="L138" s="13" t="s">
        <v>382</v>
      </c>
      <c r="M138" s="13" t="s">
        <v>382</v>
      </c>
      <c r="N138" s="13" t="s">
        <v>382</v>
      </c>
      <c r="O138" s="13" t="s">
        <v>382</v>
      </c>
      <c r="P138" s="13" t="s">
        <v>294</v>
      </c>
      <c r="Q138" s="13" t="s">
        <v>382</v>
      </c>
      <c r="R138" s="13" t="s">
        <v>382</v>
      </c>
      <c r="S138" s="13" t="s">
        <v>382</v>
      </c>
      <c r="T138" s="13" t="s">
        <v>382</v>
      </c>
      <c r="U138" s="13" t="s">
        <v>382</v>
      </c>
      <c r="V138" s="13" t="s">
        <v>382</v>
      </c>
      <c r="W138" s="13" t="s">
        <v>382</v>
      </c>
      <c r="X138" s="61" t="s">
        <v>382</v>
      </c>
    </row>
    <row r="139" spans="1:24" ht="19.5" customHeight="1">
      <c r="A139" s="69"/>
      <c r="B139" s="14" t="s">
        <v>195</v>
      </c>
      <c r="C139" s="95" t="s">
        <v>16</v>
      </c>
      <c r="D139" s="219" t="s">
        <v>294</v>
      </c>
      <c r="E139" s="13" t="s">
        <v>382</v>
      </c>
      <c r="F139" s="13" t="s">
        <v>382</v>
      </c>
      <c r="G139" s="13" t="s">
        <v>382</v>
      </c>
      <c r="H139" s="13" t="s">
        <v>382</v>
      </c>
      <c r="I139" s="13" t="s">
        <v>382</v>
      </c>
      <c r="J139" s="13" t="s">
        <v>294</v>
      </c>
      <c r="K139" s="13" t="s">
        <v>382</v>
      </c>
      <c r="L139" s="13" t="s">
        <v>382</v>
      </c>
      <c r="M139" s="13" t="s">
        <v>382</v>
      </c>
      <c r="N139" s="13" t="s">
        <v>382</v>
      </c>
      <c r="O139" s="13" t="s">
        <v>382</v>
      </c>
      <c r="P139" s="13" t="s">
        <v>294</v>
      </c>
      <c r="Q139" s="13" t="s">
        <v>382</v>
      </c>
      <c r="R139" s="13" t="s">
        <v>382</v>
      </c>
      <c r="S139" s="13" t="s">
        <v>382</v>
      </c>
      <c r="T139" s="13" t="s">
        <v>382</v>
      </c>
      <c r="U139" s="13" t="s">
        <v>382</v>
      </c>
      <c r="V139" s="13" t="s">
        <v>382</v>
      </c>
      <c r="W139" s="13" t="s">
        <v>382</v>
      </c>
      <c r="X139" s="61" t="s">
        <v>382</v>
      </c>
    </row>
    <row r="140" spans="1:24" ht="18" customHeight="1">
      <c r="A140" s="69"/>
      <c r="B140" s="14" t="s">
        <v>196</v>
      </c>
      <c r="C140" s="95" t="s">
        <v>16</v>
      </c>
      <c r="D140" s="95" t="s">
        <v>294</v>
      </c>
      <c r="E140" s="13" t="s">
        <v>382</v>
      </c>
      <c r="F140" s="13" t="s">
        <v>382</v>
      </c>
      <c r="G140" s="13" t="s">
        <v>382</v>
      </c>
      <c r="H140" s="13" t="s">
        <v>382</v>
      </c>
      <c r="I140" s="13" t="s">
        <v>382</v>
      </c>
      <c r="J140" s="13" t="s">
        <v>294</v>
      </c>
      <c r="K140" s="13" t="s">
        <v>382</v>
      </c>
      <c r="L140" s="13" t="s">
        <v>382</v>
      </c>
      <c r="M140" s="13" t="s">
        <v>382</v>
      </c>
      <c r="N140" s="13" t="s">
        <v>382</v>
      </c>
      <c r="O140" s="13" t="s">
        <v>382</v>
      </c>
      <c r="P140" s="13" t="s">
        <v>294</v>
      </c>
      <c r="Q140" s="13" t="s">
        <v>382</v>
      </c>
      <c r="R140" s="13" t="s">
        <v>382</v>
      </c>
      <c r="S140" s="13" t="s">
        <v>382</v>
      </c>
      <c r="T140" s="13" t="s">
        <v>382</v>
      </c>
      <c r="U140" s="13" t="s">
        <v>382</v>
      </c>
      <c r="V140" s="13" t="s">
        <v>382</v>
      </c>
      <c r="W140" s="13" t="s">
        <v>382</v>
      </c>
      <c r="X140" s="61" t="s">
        <v>382</v>
      </c>
    </row>
    <row r="141" spans="1:24" ht="19.5" customHeight="1">
      <c r="A141" s="69"/>
      <c r="B141" s="14" t="s">
        <v>197</v>
      </c>
      <c r="C141" s="95" t="s">
        <v>16</v>
      </c>
      <c r="D141" s="95" t="s">
        <v>294</v>
      </c>
      <c r="E141" s="13" t="s">
        <v>382</v>
      </c>
      <c r="F141" s="13" t="s">
        <v>382</v>
      </c>
      <c r="G141" s="13" t="s">
        <v>382</v>
      </c>
      <c r="H141" s="13" t="s">
        <v>382</v>
      </c>
      <c r="I141" s="13" t="s">
        <v>382</v>
      </c>
      <c r="J141" s="13" t="s">
        <v>294</v>
      </c>
      <c r="K141" s="13" t="s">
        <v>382</v>
      </c>
      <c r="L141" s="13" t="s">
        <v>382</v>
      </c>
      <c r="M141" s="13" t="s">
        <v>382</v>
      </c>
      <c r="N141" s="13" t="s">
        <v>382</v>
      </c>
      <c r="O141" s="13" t="s">
        <v>382</v>
      </c>
      <c r="P141" s="13" t="s">
        <v>294</v>
      </c>
      <c r="Q141" s="13" t="s">
        <v>382</v>
      </c>
      <c r="R141" s="13" t="s">
        <v>382</v>
      </c>
      <c r="S141" s="13" t="s">
        <v>382</v>
      </c>
      <c r="T141" s="13" t="s">
        <v>382</v>
      </c>
      <c r="U141" s="13" t="s">
        <v>382</v>
      </c>
      <c r="V141" s="13" t="s">
        <v>382</v>
      </c>
      <c r="W141" s="13" t="s">
        <v>382</v>
      </c>
      <c r="X141" s="61" t="s">
        <v>382</v>
      </c>
    </row>
    <row r="142" spans="1:24" ht="19.5" customHeight="1">
      <c r="A142" s="69"/>
      <c r="B142" s="14" t="s">
        <v>198</v>
      </c>
      <c r="C142" s="95" t="s">
        <v>16</v>
      </c>
      <c r="D142" s="95" t="s">
        <v>294</v>
      </c>
      <c r="E142" s="13" t="s">
        <v>382</v>
      </c>
      <c r="F142" s="13" t="s">
        <v>382</v>
      </c>
      <c r="G142" s="13" t="s">
        <v>382</v>
      </c>
      <c r="H142" s="13" t="s">
        <v>382</v>
      </c>
      <c r="I142" s="13" t="s">
        <v>382</v>
      </c>
      <c r="J142" s="13" t="s">
        <v>294</v>
      </c>
      <c r="K142" s="13" t="s">
        <v>382</v>
      </c>
      <c r="L142" s="13" t="s">
        <v>382</v>
      </c>
      <c r="M142" s="13" t="s">
        <v>382</v>
      </c>
      <c r="N142" s="13" t="s">
        <v>382</v>
      </c>
      <c r="O142" s="13" t="s">
        <v>382</v>
      </c>
      <c r="P142" s="13" t="s">
        <v>294</v>
      </c>
      <c r="Q142" s="13" t="s">
        <v>382</v>
      </c>
      <c r="R142" s="13" t="s">
        <v>382</v>
      </c>
      <c r="S142" s="13" t="s">
        <v>382</v>
      </c>
      <c r="T142" s="13" t="s">
        <v>382</v>
      </c>
      <c r="U142" s="13" t="s">
        <v>382</v>
      </c>
      <c r="V142" s="13" t="s">
        <v>382</v>
      </c>
      <c r="W142" s="13" t="s">
        <v>382</v>
      </c>
      <c r="X142" s="61" t="s">
        <v>382</v>
      </c>
    </row>
    <row r="143" spans="1:24" ht="19.5" customHeight="1">
      <c r="A143" s="69"/>
      <c r="B143" s="14" t="s">
        <v>199</v>
      </c>
      <c r="C143" s="95" t="s">
        <v>16</v>
      </c>
      <c r="D143" s="95" t="s">
        <v>294</v>
      </c>
      <c r="E143" s="13" t="s">
        <v>382</v>
      </c>
      <c r="F143" s="13" t="s">
        <v>382</v>
      </c>
      <c r="G143" s="13" t="s">
        <v>382</v>
      </c>
      <c r="H143" s="13" t="s">
        <v>382</v>
      </c>
      <c r="I143" s="13" t="s">
        <v>382</v>
      </c>
      <c r="J143" s="13" t="s">
        <v>294</v>
      </c>
      <c r="K143" s="13" t="s">
        <v>382</v>
      </c>
      <c r="L143" s="13" t="s">
        <v>382</v>
      </c>
      <c r="M143" s="13" t="s">
        <v>382</v>
      </c>
      <c r="N143" s="13" t="s">
        <v>382</v>
      </c>
      <c r="O143" s="13" t="s">
        <v>382</v>
      </c>
      <c r="P143" s="13" t="s">
        <v>294</v>
      </c>
      <c r="Q143" s="13" t="s">
        <v>382</v>
      </c>
      <c r="R143" s="13" t="s">
        <v>382</v>
      </c>
      <c r="S143" s="13" t="s">
        <v>382</v>
      </c>
      <c r="T143" s="13" t="s">
        <v>382</v>
      </c>
      <c r="U143" s="13" t="s">
        <v>382</v>
      </c>
      <c r="V143" s="13" t="s">
        <v>382</v>
      </c>
      <c r="W143" s="13" t="s">
        <v>382</v>
      </c>
      <c r="X143" s="61" t="s">
        <v>382</v>
      </c>
    </row>
    <row r="144" spans="1:24" ht="37.5">
      <c r="A144" s="77" t="s">
        <v>207</v>
      </c>
      <c r="B144" s="46" t="s">
        <v>208</v>
      </c>
      <c r="C144" s="49" t="s">
        <v>57</v>
      </c>
      <c r="D144" s="49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78"/>
    </row>
    <row r="145" spans="1:24" ht="31.5">
      <c r="A145" s="69" t="s">
        <v>23</v>
      </c>
      <c r="B145" s="14" t="s">
        <v>209</v>
      </c>
      <c r="C145" s="281"/>
      <c r="D145" s="113">
        <v>0</v>
      </c>
      <c r="E145" s="112" t="s">
        <v>310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61"/>
    </row>
    <row r="146" spans="1:24" ht="47.25">
      <c r="A146" s="69" t="s">
        <v>24</v>
      </c>
      <c r="B146" s="14" t="s">
        <v>210</v>
      </c>
      <c r="C146" s="281"/>
      <c r="D146" s="95">
        <v>0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61"/>
    </row>
    <row r="147" spans="1:24" ht="37.5">
      <c r="A147" s="58" t="s">
        <v>211</v>
      </c>
      <c r="B147" s="10" t="s">
        <v>212</v>
      </c>
      <c r="C147" s="89" t="s">
        <v>303</v>
      </c>
      <c r="D147" s="116">
        <f>D149*100/D148</f>
        <v>100</v>
      </c>
      <c r="E147" s="116">
        <f t="shared" ref="E147:X147" si="21">E149*100/E148</f>
        <v>100</v>
      </c>
      <c r="F147" s="116">
        <f t="shared" si="21"/>
        <v>100</v>
      </c>
      <c r="G147" s="116">
        <f t="shared" si="21"/>
        <v>100</v>
      </c>
      <c r="H147" s="116">
        <f t="shared" si="21"/>
        <v>100</v>
      </c>
      <c r="I147" s="116">
        <f t="shared" si="21"/>
        <v>100</v>
      </c>
      <c r="J147" s="116">
        <f t="shared" si="21"/>
        <v>100</v>
      </c>
      <c r="K147" s="116">
        <f t="shared" si="21"/>
        <v>100</v>
      </c>
      <c r="L147" s="116">
        <f t="shared" si="21"/>
        <v>100</v>
      </c>
      <c r="M147" s="116">
        <f t="shared" si="21"/>
        <v>100</v>
      </c>
      <c r="N147" s="116">
        <f t="shared" si="21"/>
        <v>100</v>
      </c>
      <c r="O147" s="116">
        <f t="shared" si="21"/>
        <v>100</v>
      </c>
      <c r="P147" s="116">
        <f t="shared" si="21"/>
        <v>100</v>
      </c>
      <c r="Q147" s="116">
        <f t="shared" si="21"/>
        <v>100</v>
      </c>
      <c r="R147" s="116">
        <f t="shared" si="21"/>
        <v>100</v>
      </c>
      <c r="S147" s="116">
        <f t="shared" si="21"/>
        <v>100</v>
      </c>
      <c r="T147" s="116">
        <f t="shared" si="21"/>
        <v>100</v>
      </c>
      <c r="U147" s="116">
        <f t="shared" si="21"/>
        <v>100</v>
      </c>
      <c r="V147" s="116">
        <f t="shared" si="21"/>
        <v>100</v>
      </c>
      <c r="W147" s="116">
        <f t="shared" si="21"/>
        <v>100</v>
      </c>
      <c r="X147" s="324">
        <f t="shared" si="21"/>
        <v>100</v>
      </c>
    </row>
    <row r="148" spans="1:24" ht="31.5">
      <c r="A148" s="69" t="s">
        <v>23</v>
      </c>
      <c r="B148" s="14" t="s">
        <v>213</v>
      </c>
      <c r="C148" s="281"/>
      <c r="D148" s="95">
        <f>SUM(E148:X148)</f>
        <v>96</v>
      </c>
      <c r="E148" s="13">
        <v>1</v>
      </c>
      <c r="F148" s="13">
        <v>1</v>
      </c>
      <c r="G148" s="13">
        <v>1</v>
      </c>
      <c r="H148" s="13">
        <v>1</v>
      </c>
      <c r="I148" s="13">
        <v>1</v>
      </c>
      <c r="J148" s="13">
        <v>1</v>
      </c>
      <c r="K148" s="13">
        <v>1</v>
      </c>
      <c r="L148" s="13">
        <v>1</v>
      </c>
      <c r="M148" s="13">
        <v>1</v>
      </c>
      <c r="N148" s="13">
        <v>1</v>
      </c>
      <c r="O148" s="13">
        <v>13</v>
      </c>
      <c r="P148" s="13">
        <v>2</v>
      </c>
      <c r="Q148" s="13">
        <v>17</v>
      </c>
      <c r="R148" s="13">
        <v>13</v>
      </c>
      <c r="S148" s="13">
        <v>1</v>
      </c>
      <c r="T148" s="13">
        <v>13</v>
      </c>
      <c r="U148" s="13">
        <v>5</v>
      </c>
      <c r="V148" s="13">
        <v>6</v>
      </c>
      <c r="W148" s="13">
        <v>12</v>
      </c>
      <c r="X148" s="61">
        <v>4</v>
      </c>
    </row>
    <row r="149" spans="1:24" ht="31.5">
      <c r="A149" s="69" t="s">
        <v>24</v>
      </c>
      <c r="B149" s="14" t="s">
        <v>214</v>
      </c>
      <c r="C149" s="281"/>
      <c r="D149" s="95">
        <f>SUM(E149:X149)</f>
        <v>96</v>
      </c>
      <c r="E149" s="13">
        <v>1</v>
      </c>
      <c r="F149" s="13">
        <v>1</v>
      </c>
      <c r="G149" s="13">
        <v>1</v>
      </c>
      <c r="H149" s="13">
        <v>1</v>
      </c>
      <c r="I149" s="13">
        <v>1</v>
      </c>
      <c r="J149" s="13">
        <v>1</v>
      </c>
      <c r="K149" s="13">
        <v>1</v>
      </c>
      <c r="L149" s="13">
        <v>1</v>
      </c>
      <c r="M149" s="13">
        <v>1</v>
      </c>
      <c r="N149" s="13">
        <v>1</v>
      </c>
      <c r="O149" s="13">
        <v>13</v>
      </c>
      <c r="P149" s="13">
        <v>2</v>
      </c>
      <c r="Q149" s="13">
        <v>17</v>
      </c>
      <c r="R149" s="13">
        <v>13</v>
      </c>
      <c r="S149" s="13">
        <v>1</v>
      </c>
      <c r="T149" s="13">
        <v>13</v>
      </c>
      <c r="U149" s="13">
        <v>5</v>
      </c>
      <c r="V149" s="13">
        <v>6</v>
      </c>
      <c r="W149" s="13">
        <v>12</v>
      </c>
      <c r="X149" s="61">
        <v>4</v>
      </c>
    </row>
    <row r="150" spans="1:24" ht="37.5">
      <c r="A150" s="58" t="s">
        <v>215</v>
      </c>
      <c r="B150" s="10" t="s">
        <v>216</v>
      </c>
      <c r="C150" s="281"/>
      <c r="D150" s="93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59"/>
    </row>
    <row r="151" spans="1:24" ht="31.5">
      <c r="A151" s="68" t="s">
        <v>230</v>
      </c>
      <c r="B151" s="16" t="s">
        <v>217</v>
      </c>
      <c r="C151" s="96"/>
      <c r="D151" s="96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63"/>
    </row>
    <row r="152" spans="1:24">
      <c r="A152" s="69" t="s">
        <v>220</v>
      </c>
      <c r="B152" s="19" t="s">
        <v>225</v>
      </c>
      <c r="C152" s="95" t="s">
        <v>16</v>
      </c>
      <c r="D152" s="95" t="s">
        <v>294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61"/>
    </row>
    <row r="153" spans="1:24">
      <c r="A153" s="69" t="s">
        <v>221</v>
      </c>
      <c r="B153" s="19" t="s">
        <v>226</v>
      </c>
      <c r="C153" s="95" t="s">
        <v>16</v>
      </c>
      <c r="D153" s="108" t="s">
        <v>294</v>
      </c>
      <c r="E153" s="85" t="s">
        <v>289</v>
      </c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61"/>
    </row>
    <row r="154" spans="1:24" ht="31.5">
      <c r="A154" s="69" t="s">
        <v>222</v>
      </c>
      <c r="B154" s="19" t="s">
        <v>227</v>
      </c>
      <c r="C154" s="95" t="s">
        <v>16</v>
      </c>
      <c r="D154" s="95" t="s">
        <v>295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61"/>
    </row>
    <row r="155" spans="1:24">
      <c r="A155" s="69" t="s">
        <v>223</v>
      </c>
      <c r="B155" s="19" t="s">
        <v>228</v>
      </c>
      <c r="C155" s="95" t="s">
        <v>16</v>
      </c>
      <c r="D155" s="95" t="s">
        <v>294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61"/>
    </row>
    <row r="156" spans="1:24">
      <c r="A156" s="69" t="s">
        <v>224</v>
      </c>
      <c r="B156" s="19" t="s">
        <v>229</v>
      </c>
      <c r="C156" s="95" t="s">
        <v>16</v>
      </c>
      <c r="D156" s="95" t="s">
        <v>295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61"/>
    </row>
    <row r="157" spans="1:24" ht="19.5" customHeight="1">
      <c r="A157" s="68" t="s">
        <v>231</v>
      </c>
      <c r="B157" s="16" t="s">
        <v>218</v>
      </c>
      <c r="C157" s="96"/>
      <c r="D157" s="96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63"/>
    </row>
    <row r="158" spans="1:24" ht="19.5" customHeight="1">
      <c r="A158" s="69" t="s">
        <v>220</v>
      </c>
      <c r="B158" s="19" t="s">
        <v>232</v>
      </c>
      <c r="C158" s="95" t="s">
        <v>16</v>
      </c>
      <c r="D158" s="95" t="s">
        <v>294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61"/>
    </row>
    <row r="159" spans="1:24" ht="19.5" customHeight="1">
      <c r="A159" s="69" t="s">
        <v>221</v>
      </c>
      <c r="B159" s="19" t="s">
        <v>233</v>
      </c>
      <c r="C159" s="95" t="s">
        <v>16</v>
      </c>
      <c r="D159" s="95" t="s">
        <v>294</v>
      </c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61"/>
    </row>
    <row r="160" spans="1:24" ht="31.5">
      <c r="A160" s="69" t="s">
        <v>222</v>
      </c>
      <c r="B160" s="19" t="s">
        <v>234</v>
      </c>
      <c r="C160" s="95" t="s">
        <v>16</v>
      </c>
      <c r="D160" s="95" t="s">
        <v>294</v>
      </c>
      <c r="E160" s="85" t="s">
        <v>291</v>
      </c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61"/>
    </row>
    <row r="161" spans="1:24" ht="19.5" customHeight="1">
      <c r="A161" s="69" t="s">
        <v>223</v>
      </c>
      <c r="B161" s="19" t="s">
        <v>228</v>
      </c>
      <c r="C161" s="95" t="s">
        <v>16</v>
      </c>
      <c r="D161" s="95" t="s">
        <v>294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61"/>
    </row>
    <row r="162" spans="1:24" ht="19.5" customHeight="1">
      <c r="A162" s="69" t="s">
        <v>224</v>
      </c>
      <c r="B162" s="19" t="s">
        <v>229</v>
      </c>
      <c r="C162" s="95" t="s">
        <v>16</v>
      </c>
      <c r="D162" s="95" t="s">
        <v>294</v>
      </c>
      <c r="E162" s="198" t="s">
        <v>306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61"/>
    </row>
    <row r="163" spans="1:24" ht="31.5">
      <c r="A163" s="71" t="s">
        <v>239</v>
      </c>
      <c r="B163" s="36" t="s">
        <v>219</v>
      </c>
      <c r="C163" s="100"/>
      <c r="D163" s="100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67"/>
    </row>
    <row r="164" spans="1:24" ht="33.75" customHeight="1">
      <c r="A164" s="69" t="s">
        <v>220</v>
      </c>
      <c r="B164" s="19" t="s">
        <v>235</v>
      </c>
      <c r="C164" s="95" t="s">
        <v>16</v>
      </c>
      <c r="D164" s="95" t="s">
        <v>294</v>
      </c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61"/>
    </row>
    <row r="165" spans="1:24" ht="47.25">
      <c r="A165" s="69" t="s">
        <v>221</v>
      </c>
      <c r="B165" s="19" t="s">
        <v>236</v>
      </c>
      <c r="C165" s="95" t="s">
        <v>16</v>
      </c>
      <c r="D165" s="108" t="s">
        <v>294</v>
      </c>
      <c r="E165" s="86" t="s">
        <v>292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61"/>
    </row>
    <row r="166" spans="1:24" ht="47.25">
      <c r="A166" s="69" t="s">
        <v>222</v>
      </c>
      <c r="B166" s="19" t="s">
        <v>237</v>
      </c>
      <c r="C166" s="95" t="s">
        <v>16</v>
      </c>
      <c r="D166" s="95" t="s">
        <v>294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61"/>
    </row>
    <row r="167" spans="1:24" ht="31.5">
      <c r="A167" s="69" t="s">
        <v>223</v>
      </c>
      <c r="B167" s="19" t="s">
        <v>238</v>
      </c>
      <c r="C167" s="95" t="s">
        <v>16</v>
      </c>
      <c r="D167" s="95" t="s">
        <v>294</v>
      </c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61"/>
    </row>
    <row r="168" spans="1:24" ht="26.25" customHeight="1">
      <c r="A168" s="69" t="s">
        <v>224</v>
      </c>
      <c r="B168" s="19" t="s">
        <v>229</v>
      </c>
      <c r="C168" s="95" t="s">
        <v>16</v>
      </c>
      <c r="D168" s="95" t="s">
        <v>295</v>
      </c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61"/>
    </row>
    <row r="169" spans="1:24" ht="33" customHeight="1">
      <c r="A169" s="58" t="s">
        <v>240</v>
      </c>
      <c r="B169" s="10" t="s">
        <v>241</v>
      </c>
      <c r="C169" s="281"/>
      <c r="D169" s="93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59"/>
    </row>
    <row r="170" spans="1:24" ht="31.5">
      <c r="A170" s="69" t="s">
        <v>220</v>
      </c>
      <c r="B170" s="25" t="s">
        <v>242</v>
      </c>
      <c r="C170" s="95" t="s">
        <v>16</v>
      </c>
      <c r="D170" s="95" t="s">
        <v>294</v>
      </c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61"/>
    </row>
    <row r="171" spans="1:24" ht="18.75" customHeight="1">
      <c r="A171" s="69" t="s">
        <v>221</v>
      </c>
      <c r="B171" s="25" t="s">
        <v>243</v>
      </c>
      <c r="C171" s="95" t="s">
        <v>16</v>
      </c>
      <c r="D171" s="95" t="s">
        <v>294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61"/>
    </row>
    <row r="172" spans="1:24" ht="31.5">
      <c r="A172" s="70" t="s">
        <v>222</v>
      </c>
      <c r="B172" s="54" t="s">
        <v>244</v>
      </c>
      <c r="C172" s="97" t="s">
        <v>16</v>
      </c>
      <c r="D172" s="97" t="s">
        <v>294</v>
      </c>
      <c r="E172" s="306" t="s">
        <v>289</v>
      </c>
      <c r="F172" s="307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65"/>
    </row>
    <row r="173" spans="1:24" ht="47.25">
      <c r="A173" s="79" t="s">
        <v>223</v>
      </c>
      <c r="B173" s="52" t="s">
        <v>245</v>
      </c>
      <c r="C173" s="285" t="s">
        <v>16</v>
      </c>
      <c r="D173" s="285" t="s">
        <v>295</v>
      </c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80"/>
    </row>
    <row r="174" spans="1:24" ht="47.25">
      <c r="A174" s="69" t="s">
        <v>224</v>
      </c>
      <c r="B174" s="25" t="s">
        <v>246</v>
      </c>
      <c r="C174" s="95" t="s">
        <v>16</v>
      </c>
      <c r="D174" s="95" t="s">
        <v>295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61"/>
    </row>
    <row r="175" spans="1:24" ht="37.5">
      <c r="A175" s="58" t="s">
        <v>247</v>
      </c>
      <c r="B175" s="33" t="s">
        <v>248</v>
      </c>
      <c r="C175" s="281"/>
      <c r="D175" s="93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59"/>
    </row>
    <row r="176" spans="1:24" ht="31.5">
      <c r="A176" s="69" t="s">
        <v>220</v>
      </c>
      <c r="B176" s="25" t="s">
        <v>249</v>
      </c>
      <c r="C176" s="95" t="s">
        <v>16</v>
      </c>
      <c r="D176" s="95" t="s">
        <v>294</v>
      </c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61"/>
    </row>
    <row r="177" spans="1:24" ht="47.25">
      <c r="A177" s="79" t="s">
        <v>221</v>
      </c>
      <c r="B177" s="52" t="s">
        <v>250</v>
      </c>
      <c r="C177" s="285" t="s">
        <v>16</v>
      </c>
      <c r="D177" s="285" t="s">
        <v>294</v>
      </c>
      <c r="E177" s="109" t="s">
        <v>289</v>
      </c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80"/>
    </row>
    <row r="178" spans="1:24" ht="31.5">
      <c r="A178" s="69" t="s">
        <v>222</v>
      </c>
      <c r="B178" s="25" t="s">
        <v>251</v>
      </c>
      <c r="C178" s="95" t="s">
        <v>16</v>
      </c>
      <c r="D178" s="95" t="s">
        <v>294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61"/>
    </row>
    <row r="179" spans="1:24">
      <c r="A179" s="69" t="s">
        <v>223</v>
      </c>
      <c r="B179" s="25" t="s">
        <v>252</v>
      </c>
      <c r="C179" s="95" t="s">
        <v>16</v>
      </c>
      <c r="D179" s="95" t="s">
        <v>295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61"/>
    </row>
    <row r="180" spans="1:24" ht="31.5">
      <c r="A180" s="69" t="s">
        <v>224</v>
      </c>
      <c r="B180" s="25" t="s">
        <v>253</v>
      </c>
      <c r="C180" s="95" t="s">
        <v>16</v>
      </c>
      <c r="D180" s="95" t="s">
        <v>295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61"/>
    </row>
    <row r="181" spans="1:24" ht="37.5">
      <c r="A181" s="58" t="s">
        <v>254</v>
      </c>
      <c r="B181" s="33" t="s">
        <v>255</v>
      </c>
      <c r="C181" s="281"/>
      <c r="D181" s="93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59"/>
    </row>
    <row r="182" spans="1:24" ht="31.5">
      <c r="A182" s="69" t="s">
        <v>220</v>
      </c>
      <c r="B182" s="34" t="s">
        <v>256</v>
      </c>
      <c r="C182" s="95" t="s">
        <v>16</v>
      </c>
      <c r="D182" s="95" t="s">
        <v>294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61"/>
    </row>
    <row r="183" spans="1:24">
      <c r="A183" s="69"/>
      <c r="B183" s="34" t="s">
        <v>257</v>
      </c>
      <c r="C183" s="95"/>
      <c r="D183" s="95" t="s">
        <v>295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61"/>
    </row>
    <row r="184" spans="1:24" ht="31.5">
      <c r="A184" s="69" t="s">
        <v>221</v>
      </c>
      <c r="B184" s="34" t="s">
        <v>258</v>
      </c>
      <c r="C184" s="95" t="s">
        <v>16</v>
      </c>
      <c r="D184" s="95" t="s">
        <v>295</v>
      </c>
      <c r="E184" s="87" t="s">
        <v>442</v>
      </c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61"/>
    </row>
    <row r="185" spans="1:24" ht="47.25">
      <c r="A185" s="69" t="s">
        <v>222</v>
      </c>
      <c r="B185" s="34" t="s">
        <v>370</v>
      </c>
      <c r="C185" s="95" t="s">
        <v>16</v>
      </c>
      <c r="D185" s="95" t="s">
        <v>295</v>
      </c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61"/>
    </row>
    <row r="186" spans="1:24" ht="31.5">
      <c r="A186" s="69" t="s">
        <v>223</v>
      </c>
      <c r="B186" s="34" t="s">
        <v>260</v>
      </c>
      <c r="C186" s="95" t="s">
        <v>16</v>
      </c>
      <c r="D186" s="95" t="s">
        <v>294</v>
      </c>
      <c r="E186" s="85" t="s">
        <v>311</v>
      </c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61"/>
    </row>
    <row r="187" spans="1:24" ht="31.5">
      <c r="A187" s="70" t="s">
        <v>224</v>
      </c>
      <c r="B187" s="55" t="s">
        <v>261</v>
      </c>
      <c r="C187" s="97" t="s">
        <v>16</v>
      </c>
      <c r="D187" s="97" t="s">
        <v>294</v>
      </c>
      <c r="E187" s="114" t="s">
        <v>312</v>
      </c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65"/>
    </row>
    <row r="188" spans="1:24" s="9" customFormat="1">
      <c r="A188" s="5"/>
      <c r="B188" s="6"/>
      <c r="C188" s="286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s="9" customFormat="1">
      <c r="A189" s="5"/>
      <c r="B189" s="6"/>
      <c r="C189" s="286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s="9" customFormat="1">
      <c r="A190" s="5"/>
      <c r="B190" s="6"/>
      <c r="C190" s="286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s="9" customFormat="1">
      <c r="A191" s="5"/>
      <c r="B191" s="6"/>
      <c r="C191" s="286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s="9" customFormat="1">
      <c r="A192" s="5"/>
      <c r="B192" s="6"/>
      <c r="C192" s="286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s="9" customFormat="1">
      <c r="A193" s="5"/>
      <c r="B193" s="6"/>
      <c r="C193" s="286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s="9" customFormat="1">
      <c r="A194" s="5"/>
      <c r="B194" s="6"/>
      <c r="C194" s="286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s="9" customFormat="1">
      <c r="A195" s="5"/>
      <c r="B195" s="6"/>
      <c r="C195" s="286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s="9" customFormat="1">
      <c r="A196" s="5"/>
      <c r="B196" s="6"/>
      <c r="C196" s="286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s="9" customFormat="1" ht="26.25" customHeight="1">
      <c r="A197" s="5"/>
      <c r="B197" s="7"/>
      <c r="C197" s="286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s="9" customFormat="1" ht="26.25" customHeight="1">
      <c r="A198" s="5"/>
      <c r="B198" s="7"/>
      <c r="C198" s="286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s="9" customFormat="1" ht="26.25" customHeight="1">
      <c r="A199" s="5"/>
      <c r="B199" s="7"/>
      <c r="C199" s="286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s="9" customFormat="1" ht="26.25" customHeight="1">
      <c r="A200" s="5"/>
      <c r="B200" s="7"/>
      <c r="C200" s="286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s="9" customFormat="1" ht="26.25" customHeight="1">
      <c r="A201" s="5"/>
      <c r="B201" s="7"/>
      <c r="C201" s="286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s="9" customFormat="1" ht="26.25" customHeight="1">
      <c r="A202" s="5"/>
      <c r="B202" s="7"/>
      <c r="C202" s="28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s="9" customFormat="1" ht="26.25" customHeight="1">
      <c r="A203" s="5"/>
      <c r="B203" s="7"/>
      <c r="C203" s="286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s="9" customFormat="1" ht="26.25" customHeight="1">
      <c r="A204" s="5"/>
      <c r="B204" s="7"/>
      <c r="C204" s="28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s="9" customFormat="1" ht="26.25" customHeight="1">
      <c r="A205" s="5"/>
      <c r="B205" s="7"/>
      <c r="C205" s="286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s="9" customFormat="1" ht="26.25" customHeight="1">
      <c r="A206" s="5"/>
      <c r="B206" s="7"/>
      <c r="C206" s="286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s="9" customFormat="1" ht="34.5" customHeight="1">
      <c r="A207" s="8"/>
      <c r="B207" s="8"/>
      <c r="C207" s="287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</sheetData>
  <mergeCells count="5">
    <mergeCell ref="A1:X1"/>
    <mergeCell ref="A2:A3"/>
    <mergeCell ref="D2:D3"/>
    <mergeCell ref="E2:N2"/>
    <mergeCell ref="O2:X2"/>
  </mergeCells>
  <printOptions horizontalCentered="1"/>
  <pageMargins left="0.11811023622047245" right="0.11811023622047245" top="0.55118110236220474" bottom="0.15748031496062992" header="0.11811023622047245" footer="0.11811023622047245"/>
  <pageSetup paperSize="5" scale="95" orientation="landscape" r:id="rId1"/>
  <headerFooter>
    <oddHeader>&amp;R&amp;P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Y205"/>
  <sheetViews>
    <sheetView showWhiteSpace="0" view="pageBreakPreview" zoomScale="115" zoomScaleNormal="85" zoomScaleSheetLayoutView="115" zoomScalePageLayoutView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68" sqref="C68:C69"/>
    </sheetView>
  </sheetViews>
  <sheetFormatPr defaultRowHeight="15.75"/>
  <cols>
    <col min="1" max="1" width="7.25" style="4" customWidth="1"/>
    <col min="2" max="2" width="31.5" style="4" customWidth="1"/>
    <col min="3" max="3" width="7" style="4" customWidth="1"/>
    <col min="4" max="4" width="6.75" style="4" customWidth="1"/>
    <col min="5" max="5" width="6.875" style="4" customWidth="1"/>
    <col min="6" max="6" width="7" style="4" customWidth="1"/>
    <col min="7" max="7" width="6.75" style="4" customWidth="1"/>
    <col min="8" max="8" width="6.375" style="4" customWidth="1"/>
    <col min="9" max="9" width="6.25" style="4" customWidth="1"/>
    <col min="10" max="10" width="6" style="4" customWidth="1"/>
    <col min="11" max="11" width="6.25" style="4" customWidth="1"/>
    <col min="12" max="12" width="6.75" style="4" customWidth="1"/>
    <col min="13" max="13" width="6" style="4" customWidth="1"/>
    <col min="14" max="14" width="6.75" style="4" customWidth="1"/>
    <col min="15" max="15" width="5.625" style="4" customWidth="1"/>
    <col min="16" max="16" width="5.375" style="4" customWidth="1"/>
    <col min="17" max="17" width="5.25" style="4" customWidth="1"/>
    <col min="18" max="18" width="5.125" style="4" customWidth="1"/>
    <col min="19" max="19" width="5.875" style="4" customWidth="1"/>
    <col min="20" max="21" width="5.625" style="4" customWidth="1"/>
    <col min="22" max="22" width="5.25" style="4" customWidth="1"/>
    <col min="23" max="23" width="5" style="4" customWidth="1"/>
    <col min="24" max="24" width="5.75" style="4" customWidth="1"/>
    <col min="25" max="16384" width="9" style="1"/>
  </cols>
  <sheetData>
    <row r="1" spans="1:24" ht="18.75">
      <c r="A1" s="415" t="s">
        <v>313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>
      <c r="A2" s="416" t="s">
        <v>0</v>
      </c>
      <c r="B2" s="83" t="s">
        <v>1</v>
      </c>
      <c r="C2" s="83" t="s">
        <v>201</v>
      </c>
      <c r="D2" s="418" t="s">
        <v>202</v>
      </c>
      <c r="E2" s="420" t="s">
        <v>3</v>
      </c>
      <c r="F2" s="421"/>
      <c r="G2" s="421"/>
      <c r="H2" s="421"/>
      <c r="I2" s="421"/>
      <c r="J2" s="421"/>
      <c r="K2" s="421"/>
      <c r="L2" s="421"/>
      <c r="M2" s="421"/>
      <c r="N2" s="421"/>
      <c r="O2" s="420" t="s">
        <v>15</v>
      </c>
      <c r="P2" s="421"/>
      <c r="Q2" s="421"/>
      <c r="R2" s="421"/>
      <c r="S2" s="421"/>
      <c r="T2" s="421"/>
      <c r="U2" s="421"/>
      <c r="V2" s="421"/>
      <c r="W2" s="421"/>
      <c r="X2" s="422"/>
    </row>
    <row r="3" spans="1:24" ht="34.5" customHeight="1">
      <c r="A3" s="417"/>
      <c r="B3" s="84"/>
      <c r="C3" s="84"/>
      <c r="D3" s="419"/>
      <c r="E3" s="2" t="s">
        <v>12</v>
      </c>
      <c r="F3" s="2" t="s">
        <v>2</v>
      </c>
      <c r="G3" s="2" t="s">
        <v>10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11</v>
      </c>
      <c r="O3" s="2" t="s">
        <v>13</v>
      </c>
      <c r="P3" s="2" t="s">
        <v>14</v>
      </c>
      <c r="Q3" s="2" t="s">
        <v>10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57" t="s">
        <v>11</v>
      </c>
    </row>
    <row r="4" spans="1:24" ht="56.25">
      <c r="A4" s="58" t="s">
        <v>19</v>
      </c>
      <c r="B4" s="10" t="s">
        <v>17</v>
      </c>
      <c r="C4" s="11" t="s">
        <v>18</v>
      </c>
      <c r="D4" s="93" t="s">
        <v>72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59"/>
    </row>
    <row r="5" spans="1:24" ht="21" customHeight="1">
      <c r="A5" s="60"/>
      <c r="B5" s="14" t="s">
        <v>267</v>
      </c>
      <c r="C5" s="13" t="s">
        <v>16</v>
      </c>
      <c r="D5" s="13" t="s">
        <v>294</v>
      </c>
      <c r="E5" s="94" t="s">
        <v>288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61"/>
    </row>
    <row r="6" spans="1:24" ht="20.25" customHeight="1">
      <c r="A6" s="60"/>
      <c r="B6" s="14" t="s">
        <v>268</v>
      </c>
      <c r="C6" s="13" t="s">
        <v>16</v>
      </c>
      <c r="D6" s="13" t="s">
        <v>294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61"/>
    </row>
    <row r="7" spans="1:24" ht="17.25" customHeight="1">
      <c r="A7" s="60"/>
      <c r="B7" s="14" t="s">
        <v>269</v>
      </c>
      <c r="C7" s="13" t="s">
        <v>16</v>
      </c>
      <c r="D7" s="13" t="s">
        <v>294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61"/>
    </row>
    <row r="8" spans="1:24" ht="51" customHeight="1">
      <c r="A8" s="62" t="s">
        <v>20</v>
      </c>
      <c r="B8" s="16" t="s">
        <v>200</v>
      </c>
      <c r="C8" s="15" t="s">
        <v>27</v>
      </c>
      <c r="D8" s="123">
        <f>D10*100/D9</f>
        <v>30.327897924258949</v>
      </c>
      <c r="E8" s="123">
        <f t="shared" ref="E8:X8" si="0">E10*100/E9</f>
        <v>22.004749226451754</v>
      </c>
      <c r="F8" s="123">
        <f t="shared" si="0"/>
        <v>45.811107624725445</v>
      </c>
      <c r="G8" s="123">
        <f t="shared" si="0"/>
        <v>65.944110733873075</v>
      </c>
      <c r="H8" s="123">
        <f t="shared" si="0"/>
        <v>11.731713017060061</v>
      </c>
      <c r="I8" s="123">
        <f t="shared" si="0"/>
        <v>42.403447175231406</v>
      </c>
      <c r="J8" s="123">
        <f t="shared" si="0"/>
        <v>21.865407319952773</v>
      </c>
      <c r="K8" s="123">
        <f t="shared" si="0"/>
        <v>30.738408700629652</v>
      </c>
      <c r="L8" s="123">
        <f t="shared" si="0"/>
        <v>14.408150064683053</v>
      </c>
      <c r="M8" s="123">
        <f t="shared" si="0"/>
        <v>19.710610932475884</v>
      </c>
      <c r="N8" s="123">
        <f t="shared" si="0"/>
        <v>31.496062992125985</v>
      </c>
      <c r="O8" s="123">
        <f t="shared" si="0"/>
        <v>34.295657892933974</v>
      </c>
      <c r="P8" s="123">
        <f t="shared" si="0"/>
        <v>20.818345323741006</v>
      </c>
      <c r="Q8" s="123">
        <f t="shared" si="0"/>
        <v>37.999054245760995</v>
      </c>
      <c r="R8" s="123">
        <f t="shared" si="0"/>
        <v>32.669948674976432</v>
      </c>
      <c r="S8" s="123">
        <f t="shared" si="0"/>
        <v>48.938486663037558</v>
      </c>
      <c r="T8" s="123">
        <f t="shared" si="0"/>
        <v>34.999876552354145</v>
      </c>
      <c r="U8" s="123">
        <f t="shared" si="0"/>
        <v>20.268632268632267</v>
      </c>
      <c r="V8" s="123">
        <f t="shared" si="0"/>
        <v>24.213048687506806</v>
      </c>
      <c r="W8" s="123">
        <f t="shared" si="0"/>
        <v>19.534312754920208</v>
      </c>
      <c r="X8" s="123">
        <f t="shared" si="0"/>
        <v>20.97290702993951</v>
      </c>
    </row>
    <row r="9" spans="1:24" ht="21.75" customHeight="1">
      <c r="A9" s="60" t="s">
        <v>23</v>
      </c>
      <c r="B9" s="14" t="s">
        <v>21</v>
      </c>
      <c r="C9" s="16"/>
      <c r="D9" s="120">
        <f>SUM(E9:X9)</f>
        <v>451116</v>
      </c>
      <c r="E9" s="119">
        <v>13897</v>
      </c>
      <c r="F9" s="119">
        <v>6374</v>
      </c>
      <c r="G9" s="119">
        <v>3829</v>
      </c>
      <c r="H9" s="119">
        <v>4279</v>
      </c>
      <c r="I9" s="119">
        <v>6266</v>
      </c>
      <c r="J9" s="119">
        <v>4235</v>
      </c>
      <c r="K9" s="119">
        <v>5241</v>
      </c>
      <c r="L9" s="119">
        <v>6184</v>
      </c>
      <c r="M9" s="119">
        <v>6220</v>
      </c>
      <c r="N9" s="119">
        <v>6350</v>
      </c>
      <c r="O9" s="119">
        <v>72983</v>
      </c>
      <c r="P9" s="119">
        <v>57824</v>
      </c>
      <c r="Q9" s="119">
        <v>59212</v>
      </c>
      <c r="R9" s="119">
        <v>38188</v>
      </c>
      <c r="S9" s="119">
        <v>25718</v>
      </c>
      <c r="T9" s="119">
        <v>40503</v>
      </c>
      <c r="U9" s="119">
        <v>30525</v>
      </c>
      <c r="V9" s="119">
        <v>18362</v>
      </c>
      <c r="W9" s="119">
        <v>25253</v>
      </c>
      <c r="X9" s="124">
        <v>19673</v>
      </c>
    </row>
    <row r="10" spans="1:24" ht="34.5" customHeight="1">
      <c r="A10" s="60" t="s">
        <v>24</v>
      </c>
      <c r="B10" s="14" t="s">
        <v>22</v>
      </c>
      <c r="C10" s="16"/>
      <c r="D10" s="120">
        <f>SUM(E10:X10)</f>
        <v>136814</v>
      </c>
      <c r="E10" s="119">
        <v>3058</v>
      </c>
      <c r="F10" s="119">
        <v>2920</v>
      </c>
      <c r="G10" s="119">
        <v>2525</v>
      </c>
      <c r="H10" s="119">
        <v>502</v>
      </c>
      <c r="I10" s="119">
        <v>2657</v>
      </c>
      <c r="J10" s="119">
        <v>926</v>
      </c>
      <c r="K10" s="119">
        <v>1611</v>
      </c>
      <c r="L10" s="119">
        <v>891</v>
      </c>
      <c r="M10" s="119">
        <v>1226</v>
      </c>
      <c r="N10" s="119">
        <v>2000</v>
      </c>
      <c r="O10" s="119">
        <v>25030</v>
      </c>
      <c r="P10" s="119">
        <v>12038</v>
      </c>
      <c r="Q10" s="119">
        <v>22500</v>
      </c>
      <c r="R10" s="119">
        <v>12476</v>
      </c>
      <c r="S10" s="119">
        <v>12586</v>
      </c>
      <c r="T10" s="119">
        <v>14176</v>
      </c>
      <c r="U10" s="119">
        <v>6187</v>
      </c>
      <c r="V10" s="119">
        <v>4446</v>
      </c>
      <c r="W10" s="119">
        <v>4933</v>
      </c>
      <c r="X10" s="124">
        <v>4126</v>
      </c>
    </row>
    <row r="11" spans="1:24" ht="63">
      <c r="A11" s="62" t="s">
        <v>25</v>
      </c>
      <c r="B11" s="16" t="s">
        <v>26</v>
      </c>
      <c r="C11" s="15" t="s">
        <v>273</v>
      </c>
      <c r="D11" s="9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63"/>
    </row>
    <row r="12" spans="1:24" ht="31.5">
      <c r="A12" s="60" t="s">
        <v>23</v>
      </c>
      <c r="B12" s="14" t="s">
        <v>29</v>
      </c>
      <c r="C12" s="16"/>
      <c r="D12" s="95">
        <f>SUM(E12:X12)</f>
        <v>184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13">
        <v>29</v>
      </c>
      <c r="P12" s="13">
        <v>25</v>
      </c>
      <c r="Q12" s="13">
        <v>22</v>
      </c>
      <c r="R12" s="13">
        <v>20</v>
      </c>
      <c r="S12" s="13">
        <v>16</v>
      </c>
      <c r="T12" s="13">
        <v>17</v>
      </c>
      <c r="U12" s="13">
        <v>14</v>
      </c>
      <c r="V12" s="13">
        <v>9</v>
      </c>
      <c r="W12" s="13">
        <v>13</v>
      </c>
      <c r="X12" s="61">
        <v>9</v>
      </c>
    </row>
    <row r="13" spans="1:24" ht="63">
      <c r="A13" s="60" t="s">
        <v>24</v>
      </c>
      <c r="B13" s="14" t="s">
        <v>28</v>
      </c>
      <c r="C13" s="16"/>
      <c r="D13" s="95">
        <f>SUM(E13:X13)</f>
        <v>184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13">
        <v>29</v>
      </c>
      <c r="P13" s="13">
        <v>25</v>
      </c>
      <c r="Q13" s="13">
        <v>22</v>
      </c>
      <c r="R13" s="13">
        <v>20</v>
      </c>
      <c r="S13" s="13">
        <v>16</v>
      </c>
      <c r="T13" s="13">
        <v>17</v>
      </c>
      <c r="U13" s="13">
        <v>14</v>
      </c>
      <c r="V13" s="13">
        <v>9</v>
      </c>
      <c r="W13" s="13">
        <v>13</v>
      </c>
      <c r="X13" s="61">
        <v>9</v>
      </c>
    </row>
    <row r="14" spans="1:24" ht="47.25">
      <c r="A14" s="62" t="s">
        <v>31</v>
      </c>
      <c r="B14" s="16" t="s">
        <v>32</v>
      </c>
      <c r="C14" s="15" t="s">
        <v>34</v>
      </c>
      <c r="D14" s="121">
        <f>D17*100/D15</f>
        <v>0.71606689391686307</v>
      </c>
      <c r="E14" s="121">
        <f t="shared" ref="E14:N14" si="1">E17*100/E15</f>
        <v>0.11406055578598093</v>
      </c>
      <c r="F14" s="121">
        <f t="shared" si="1"/>
        <v>8.4459459459459457E-2</v>
      </c>
      <c r="G14" s="121">
        <f t="shared" si="1"/>
        <v>1.0093315558941154</v>
      </c>
      <c r="H14" s="121">
        <f t="shared" si="1"/>
        <v>0</v>
      </c>
      <c r="I14" s="121">
        <f t="shared" si="1"/>
        <v>1.0960334029227556</v>
      </c>
      <c r="J14" s="121">
        <f t="shared" si="1"/>
        <v>0.51620896138756966</v>
      </c>
      <c r="K14" s="121">
        <f t="shared" si="1"/>
        <v>1.6453995970449966</v>
      </c>
      <c r="L14" s="121">
        <f t="shared" si="1"/>
        <v>0.70232306861156135</v>
      </c>
      <c r="M14" s="121">
        <f t="shared" si="1"/>
        <v>1.2996136283807516</v>
      </c>
      <c r="N14" s="121">
        <f t="shared" si="1"/>
        <v>3.2090199479618389</v>
      </c>
      <c r="O14" s="15"/>
      <c r="P14" s="15"/>
      <c r="Q14" s="15"/>
      <c r="R14" s="15"/>
      <c r="S14" s="15"/>
      <c r="T14" s="15"/>
      <c r="U14" s="15"/>
      <c r="V14" s="15"/>
      <c r="W14" s="15"/>
      <c r="X14" s="63"/>
    </row>
    <row r="15" spans="1:24">
      <c r="A15" s="60" t="s">
        <v>23</v>
      </c>
      <c r="B15" s="14" t="s">
        <v>33</v>
      </c>
      <c r="C15" s="15"/>
      <c r="D15" s="120">
        <f>SUM(E15:N15)</f>
        <v>43711</v>
      </c>
      <c r="E15" s="119">
        <v>9644</v>
      </c>
      <c r="F15" s="119">
        <v>4736</v>
      </c>
      <c r="G15" s="119">
        <v>5251</v>
      </c>
      <c r="H15" s="119">
        <v>2744</v>
      </c>
      <c r="I15" s="119">
        <v>7664</v>
      </c>
      <c r="J15" s="119">
        <v>4843</v>
      </c>
      <c r="K15" s="119">
        <v>2978</v>
      </c>
      <c r="L15" s="119">
        <v>1851</v>
      </c>
      <c r="M15" s="119">
        <v>2847</v>
      </c>
      <c r="N15" s="119">
        <v>1153</v>
      </c>
      <c r="O15" s="85" t="s">
        <v>326</v>
      </c>
      <c r="P15" s="13"/>
      <c r="Q15" s="13"/>
      <c r="R15" s="13"/>
      <c r="S15" s="13"/>
      <c r="T15" s="13"/>
      <c r="U15" s="13"/>
      <c r="V15" s="13"/>
      <c r="W15" s="13"/>
      <c r="X15" s="61"/>
    </row>
    <row r="16" spans="1:24" hidden="1">
      <c r="A16" s="60" t="s">
        <v>23</v>
      </c>
      <c r="B16" s="14" t="s">
        <v>36</v>
      </c>
      <c r="C16" s="15"/>
      <c r="D16" s="120">
        <f>SUM(E16:N16)</f>
        <v>27585</v>
      </c>
      <c r="E16" s="119">
        <v>7476</v>
      </c>
      <c r="F16" s="119">
        <v>3378</v>
      </c>
      <c r="G16" s="119">
        <v>3533</v>
      </c>
      <c r="H16" s="119">
        <v>3126</v>
      </c>
      <c r="I16" s="119">
        <v>2951</v>
      </c>
      <c r="J16" s="119">
        <v>1828</v>
      </c>
      <c r="K16" s="119">
        <v>1900</v>
      </c>
      <c r="L16" s="119">
        <v>1019</v>
      </c>
      <c r="M16" s="119">
        <v>1345</v>
      </c>
      <c r="N16" s="119">
        <v>1029</v>
      </c>
      <c r="O16" s="13"/>
      <c r="P16" s="13"/>
      <c r="Q16" s="13"/>
      <c r="R16" s="13"/>
      <c r="S16" s="13"/>
      <c r="T16" s="13"/>
      <c r="U16" s="13"/>
      <c r="V16" s="13"/>
      <c r="W16" s="13"/>
      <c r="X16" s="61"/>
    </row>
    <row r="17" spans="1:24">
      <c r="A17" s="64" t="s">
        <v>24</v>
      </c>
      <c r="B17" s="40" t="s">
        <v>35</v>
      </c>
      <c r="C17" s="15"/>
      <c r="D17" s="97">
        <f>SUM(E17:N17)</f>
        <v>313</v>
      </c>
      <c r="E17" s="39">
        <v>11</v>
      </c>
      <c r="F17" s="39">
        <v>4</v>
      </c>
      <c r="G17" s="39">
        <v>53</v>
      </c>
      <c r="H17" s="39">
        <v>0</v>
      </c>
      <c r="I17" s="39">
        <v>84</v>
      </c>
      <c r="J17" s="39">
        <v>25</v>
      </c>
      <c r="K17" s="39">
        <v>49</v>
      </c>
      <c r="L17" s="39">
        <v>13</v>
      </c>
      <c r="M17" s="39">
        <v>37</v>
      </c>
      <c r="N17" s="39">
        <v>37</v>
      </c>
      <c r="O17" s="39"/>
      <c r="P17" s="39"/>
      <c r="Q17" s="39"/>
      <c r="R17" s="39"/>
      <c r="S17" s="39"/>
      <c r="T17" s="39"/>
      <c r="U17" s="39"/>
      <c r="V17" s="39"/>
      <c r="W17" s="39"/>
      <c r="X17" s="65"/>
    </row>
    <row r="18" spans="1:24" ht="47.25">
      <c r="A18" s="66" t="s">
        <v>37</v>
      </c>
      <c r="B18" s="36" t="s">
        <v>39</v>
      </c>
      <c r="C18" s="37" t="s">
        <v>38</v>
      </c>
      <c r="D18" s="9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67"/>
    </row>
    <row r="19" spans="1:24" ht="31.5">
      <c r="A19" s="60" t="s">
        <v>23</v>
      </c>
      <c r="B19" s="14" t="s">
        <v>320</v>
      </c>
      <c r="C19" s="16"/>
      <c r="D19" s="126">
        <v>1084.23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61"/>
    </row>
    <row r="20" spans="1:24" ht="31.5">
      <c r="A20" s="60" t="s">
        <v>24</v>
      </c>
      <c r="B20" s="14" t="s">
        <v>318</v>
      </c>
      <c r="C20" s="16"/>
      <c r="D20" s="125">
        <f>D22*100000/D21</f>
        <v>265.35440833360718</v>
      </c>
      <c r="E20" s="125">
        <f t="shared" ref="E20:N20" si="2">E22*100000/E21</f>
        <v>523.85251354176569</v>
      </c>
      <c r="F20" s="125">
        <f t="shared" si="2"/>
        <v>117.80662662274753</v>
      </c>
      <c r="G20" s="125">
        <f t="shared" si="2"/>
        <v>217.37176291768475</v>
      </c>
      <c r="H20" s="125">
        <f t="shared" si="2"/>
        <v>221.4002214002214</v>
      </c>
      <c r="I20" s="125">
        <f t="shared" si="2"/>
        <v>197.78958811450659</v>
      </c>
      <c r="J20" s="125">
        <f t="shared" si="2"/>
        <v>150.78821110349554</v>
      </c>
      <c r="K20" s="125">
        <f t="shared" si="2"/>
        <v>256.35750795183009</v>
      </c>
      <c r="L20" s="125">
        <f t="shared" si="2"/>
        <v>376.87891669223018</v>
      </c>
      <c r="M20" s="125">
        <f t="shared" si="2"/>
        <v>185.55913332969493</v>
      </c>
      <c r="N20" s="125">
        <f t="shared" si="2"/>
        <v>227.30590369737035</v>
      </c>
      <c r="O20" s="13"/>
      <c r="P20" s="13"/>
      <c r="Q20" s="13"/>
      <c r="R20" s="13"/>
      <c r="S20" s="13"/>
      <c r="T20" s="13"/>
      <c r="U20" s="13"/>
      <c r="V20" s="13"/>
      <c r="W20" s="13"/>
      <c r="X20" s="61"/>
    </row>
    <row r="21" spans="1:24">
      <c r="A21" s="60"/>
      <c r="B21" s="19" t="s">
        <v>41</v>
      </c>
      <c r="C21" s="110"/>
      <c r="D21" s="120">
        <f>SUM(E21:N21)</f>
        <v>852068</v>
      </c>
      <c r="E21" s="119">
        <v>168368</v>
      </c>
      <c r="F21" s="119">
        <v>129025</v>
      </c>
      <c r="G21" s="119">
        <v>122371</v>
      </c>
      <c r="H21" s="119">
        <v>74074</v>
      </c>
      <c r="I21" s="119">
        <v>66232</v>
      </c>
      <c r="J21" s="119">
        <v>80245</v>
      </c>
      <c r="K21" s="119">
        <v>63193</v>
      </c>
      <c r="L21" s="119">
        <v>45638</v>
      </c>
      <c r="M21" s="119">
        <v>54969</v>
      </c>
      <c r="N21" s="119">
        <v>47953</v>
      </c>
      <c r="O21" s="13"/>
      <c r="P21" s="13"/>
      <c r="Q21" s="13"/>
      <c r="R21" s="13"/>
      <c r="S21" s="13"/>
      <c r="T21" s="13"/>
      <c r="U21" s="13"/>
      <c r="V21" s="13"/>
      <c r="W21" s="13"/>
      <c r="X21" s="61"/>
    </row>
    <row r="22" spans="1:24">
      <c r="A22" s="60"/>
      <c r="B22" s="19" t="s">
        <v>42</v>
      </c>
      <c r="C22" s="110"/>
      <c r="D22" s="95">
        <f>SUM(E22:N22)</f>
        <v>2261</v>
      </c>
      <c r="E22" s="13">
        <v>882</v>
      </c>
      <c r="F22" s="13">
        <v>152</v>
      </c>
      <c r="G22" s="13">
        <v>266</v>
      </c>
      <c r="H22" s="13">
        <v>164</v>
      </c>
      <c r="I22" s="13">
        <v>131</v>
      </c>
      <c r="J22" s="13">
        <v>121</v>
      </c>
      <c r="K22" s="13">
        <v>162</v>
      </c>
      <c r="L22" s="13">
        <v>172</v>
      </c>
      <c r="M22" s="13">
        <v>102</v>
      </c>
      <c r="N22" s="13">
        <v>109</v>
      </c>
      <c r="O22" s="13"/>
      <c r="P22" s="13"/>
      <c r="Q22" s="13"/>
      <c r="R22" s="13"/>
      <c r="S22" s="13"/>
      <c r="T22" s="13"/>
      <c r="U22" s="13"/>
      <c r="V22" s="13"/>
      <c r="W22" s="13"/>
      <c r="X22" s="61"/>
    </row>
    <row r="23" spans="1:24" ht="47.25">
      <c r="A23" s="62" t="s">
        <v>43</v>
      </c>
      <c r="B23" s="16" t="s">
        <v>44</v>
      </c>
      <c r="C23" s="17" t="s">
        <v>308</v>
      </c>
      <c r="D23" s="99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63"/>
    </row>
    <row r="24" spans="1:24" ht="31.5">
      <c r="A24" s="60"/>
      <c r="B24" s="14" t="s">
        <v>321</v>
      </c>
      <c r="C24" s="16"/>
      <c r="D24" s="126">
        <v>1620.59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61"/>
    </row>
    <row r="25" spans="1:24" ht="31.5">
      <c r="A25" s="60"/>
      <c r="B25" s="14" t="s">
        <v>319</v>
      </c>
      <c r="C25" s="16"/>
      <c r="D25" s="125">
        <f>D27*100000/D26</f>
        <v>406.30560002253344</v>
      </c>
      <c r="E25" s="125">
        <f t="shared" ref="E25:N25" si="3">E27*100000/E26</f>
        <v>808.94231682980137</v>
      </c>
      <c r="F25" s="125">
        <f t="shared" si="3"/>
        <v>184.46037589614417</v>
      </c>
      <c r="G25" s="125">
        <f t="shared" si="3"/>
        <v>364.46543707250902</v>
      </c>
      <c r="H25" s="125">
        <f t="shared" si="3"/>
        <v>359.10035910035913</v>
      </c>
      <c r="I25" s="125">
        <f t="shared" si="3"/>
        <v>250.63413455731367</v>
      </c>
      <c r="J25" s="125">
        <f t="shared" si="3"/>
        <v>181.9428001744657</v>
      </c>
      <c r="K25" s="125">
        <f t="shared" si="3"/>
        <v>344.9749181080183</v>
      </c>
      <c r="L25" s="125">
        <f t="shared" si="3"/>
        <v>628.86191331784914</v>
      </c>
      <c r="M25" s="125">
        <f t="shared" si="3"/>
        <v>232.85852025687205</v>
      </c>
      <c r="N25" s="125">
        <f t="shared" si="3"/>
        <v>427.50192897211855</v>
      </c>
      <c r="O25" s="13"/>
      <c r="P25" s="13"/>
      <c r="Q25" s="13"/>
      <c r="R25" s="13"/>
      <c r="S25" s="13"/>
      <c r="T25" s="13"/>
      <c r="U25" s="13"/>
      <c r="V25" s="13"/>
      <c r="W25" s="13"/>
      <c r="X25" s="61"/>
    </row>
    <row r="26" spans="1:24">
      <c r="A26" s="60"/>
      <c r="B26" s="19" t="s">
        <v>41</v>
      </c>
      <c r="C26" s="110"/>
      <c r="D26" s="120">
        <f>SUM(E26:N26)</f>
        <v>852068</v>
      </c>
      <c r="E26" s="119">
        <v>168368</v>
      </c>
      <c r="F26" s="119">
        <v>129025</v>
      </c>
      <c r="G26" s="119">
        <v>122371</v>
      </c>
      <c r="H26" s="119">
        <v>74074</v>
      </c>
      <c r="I26" s="119">
        <v>66232</v>
      </c>
      <c r="J26" s="119">
        <v>80245</v>
      </c>
      <c r="K26" s="119">
        <v>63193</v>
      </c>
      <c r="L26" s="119">
        <v>45638</v>
      </c>
      <c r="M26" s="119">
        <v>54969</v>
      </c>
      <c r="N26" s="119">
        <v>47953</v>
      </c>
      <c r="O26" s="13"/>
      <c r="P26" s="13"/>
      <c r="Q26" s="13"/>
      <c r="R26" s="13"/>
      <c r="S26" s="13"/>
      <c r="T26" s="13"/>
      <c r="U26" s="13"/>
      <c r="V26" s="13"/>
      <c r="W26" s="13"/>
      <c r="X26" s="61"/>
    </row>
    <row r="27" spans="1:24" ht="21" customHeight="1">
      <c r="A27" s="60"/>
      <c r="B27" s="19" t="s">
        <v>45</v>
      </c>
      <c r="C27" s="110"/>
      <c r="D27" s="120">
        <f>SUM(E27:N27)</f>
        <v>3462</v>
      </c>
      <c r="E27" s="119">
        <v>1362</v>
      </c>
      <c r="F27" s="119">
        <v>238</v>
      </c>
      <c r="G27" s="119">
        <v>446</v>
      </c>
      <c r="H27" s="119">
        <v>266</v>
      </c>
      <c r="I27" s="119">
        <v>166</v>
      </c>
      <c r="J27" s="119">
        <v>146</v>
      </c>
      <c r="K27" s="119">
        <v>218</v>
      </c>
      <c r="L27" s="119">
        <v>287</v>
      </c>
      <c r="M27" s="119">
        <v>128</v>
      </c>
      <c r="N27" s="119">
        <v>205</v>
      </c>
      <c r="O27" s="13"/>
      <c r="P27" s="13"/>
      <c r="Q27" s="13"/>
      <c r="R27" s="13"/>
      <c r="S27" s="13"/>
      <c r="T27" s="13"/>
      <c r="U27" s="13"/>
      <c r="V27" s="13"/>
      <c r="W27" s="13"/>
      <c r="X27" s="61"/>
    </row>
    <row r="28" spans="1:24" ht="37.5">
      <c r="A28" s="58" t="s">
        <v>46</v>
      </c>
      <c r="B28" s="10" t="s">
        <v>47</v>
      </c>
      <c r="C28" s="11" t="s">
        <v>16</v>
      </c>
      <c r="D28" s="9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59"/>
    </row>
    <row r="29" spans="1:24" ht="31.5">
      <c r="A29" s="68" t="s">
        <v>48</v>
      </c>
      <c r="B29" s="16" t="s">
        <v>49</v>
      </c>
      <c r="C29" s="15" t="s">
        <v>51</v>
      </c>
      <c r="D29" s="9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63"/>
    </row>
    <row r="30" spans="1:24">
      <c r="A30" s="69" t="s">
        <v>23</v>
      </c>
      <c r="B30" s="14" t="s">
        <v>50</v>
      </c>
      <c r="C30" s="16"/>
      <c r="D30" s="95">
        <v>20</v>
      </c>
      <c r="E30" s="85" t="s">
        <v>309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61"/>
    </row>
    <row r="31" spans="1:24" ht="31.5">
      <c r="A31" s="69" t="s">
        <v>24</v>
      </c>
      <c r="B31" s="14" t="s">
        <v>55</v>
      </c>
      <c r="C31" s="16"/>
      <c r="D31" s="95">
        <v>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61"/>
    </row>
    <row r="32" spans="1:24" ht="31.5">
      <c r="A32" s="68" t="s">
        <v>52</v>
      </c>
      <c r="B32" s="16" t="s">
        <v>53</v>
      </c>
      <c r="C32" s="15" t="s">
        <v>57</v>
      </c>
      <c r="D32" s="220">
        <v>100</v>
      </c>
      <c r="E32" s="221">
        <v>100</v>
      </c>
      <c r="F32" s="221">
        <v>100</v>
      </c>
      <c r="G32" s="221">
        <v>100</v>
      </c>
      <c r="H32" s="221">
        <v>100</v>
      </c>
      <c r="I32" s="221">
        <v>100</v>
      </c>
      <c r="J32" s="221">
        <v>100</v>
      </c>
      <c r="K32" s="221">
        <v>100</v>
      </c>
      <c r="L32" s="221">
        <v>100</v>
      </c>
      <c r="M32" s="221">
        <v>100</v>
      </c>
      <c r="N32" s="221">
        <v>100</v>
      </c>
      <c r="O32" s="15"/>
      <c r="P32" s="15"/>
      <c r="Q32" s="15"/>
      <c r="R32" s="15"/>
      <c r="S32" s="15"/>
      <c r="T32" s="15"/>
      <c r="U32" s="15"/>
      <c r="V32" s="15"/>
      <c r="W32" s="15"/>
      <c r="X32" s="63"/>
    </row>
    <row r="33" spans="1:24">
      <c r="A33" s="69" t="s">
        <v>23</v>
      </c>
      <c r="B33" s="14" t="s">
        <v>54</v>
      </c>
      <c r="C33" s="16"/>
      <c r="D33" s="95">
        <v>2156</v>
      </c>
      <c r="E33" s="13">
        <v>765</v>
      </c>
      <c r="F33" s="13">
        <v>441</v>
      </c>
      <c r="G33" s="13">
        <v>237</v>
      </c>
      <c r="H33" s="13">
        <v>94</v>
      </c>
      <c r="I33" s="13">
        <v>252</v>
      </c>
      <c r="J33" s="13">
        <v>56</v>
      </c>
      <c r="K33" s="13">
        <v>104</v>
      </c>
      <c r="L33" s="13">
        <v>49</v>
      </c>
      <c r="M33" s="13">
        <v>114</v>
      </c>
      <c r="N33" s="13">
        <v>44</v>
      </c>
      <c r="O33" s="13"/>
      <c r="P33" s="13"/>
      <c r="Q33" s="13"/>
      <c r="R33" s="13"/>
      <c r="S33" s="13"/>
      <c r="T33" s="13"/>
      <c r="U33" s="13"/>
      <c r="V33" s="13"/>
      <c r="W33" s="13"/>
      <c r="X33" s="61"/>
    </row>
    <row r="34" spans="1:24">
      <c r="A34" s="69" t="s">
        <v>24</v>
      </c>
      <c r="B34" s="14" t="s">
        <v>56</v>
      </c>
      <c r="C34" s="16"/>
      <c r="D34" s="95">
        <v>2156</v>
      </c>
      <c r="E34" s="13">
        <v>765</v>
      </c>
      <c r="F34" s="13">
        <v>441</v>
      </c>
      <c r="G34" s="13">
        <v>237</v>
      </c>
      <c r="H34" s="13">
        <v>94</v>
      </c>
      <c r="I34" s="13">
        <v>252</v>
      </c>
      <c r="J34" s="13">
        <v>56</v>
      </c>
      <c r="K34" s="13">
        <v>104</v>
      </c>
      <c r="L34" s="13">
        <v>49</v>
      </c>
      <c r="M34" s="13">
        <v>114</v>
      </c>
      <c r="N34" s="13">
        <v>44</v>
      </c>
      <c r="O34" s="13"/>
      <c r="P34" s="13"/>
      <c r="Q34" s="13"/>
      <c r="R34" s="13"/>
      <c r="S34" s="13"/>
      <c r="T34" s="13"/>
      <c r="U34" s="13"/>
      <c r="V34" s="13"/>
      <c r="W34" s="13"/>
      <c r="X34" s="61"/>
    </row>
    <row r="35" spans="1:24" ht="31.5">
      <c r="A35" s="68" t="s">
        <v>58</v>
      </c>
      <c r="B35" s="16" t="s">
        <v>59</v>
      </c>
      <c r="C35" s="18" t="s">
        <v>60</v>
      </c>
      <c r="D35" s="220">
        <v>56.896551724137929</v>
      </c>
      <c r="E35" s="221">
        <v>69.354838709677423</v>
      </c>
      <c r="F35" s="221">
        <v>31.428571428571427</v>
      </c>
      <c r="G35" s="221">
        <v>82.857142857142861</v>
      </c>
      <c r="H35" s="221">
        <v>10</v>
      </c>
      <c r="I35" s="221">
        <v>77.142857142857139</v>
      </c>
      <c r="J35" s="221">
        <v>77.777777777777771</v>
      </c>
      <c r="K35" s="221">
        <v>60</v>
      </c>
      <c r="L35" s="221">
        <v>80</v>
      </c>
      <c r="M35" s="221">
        <v>46.666666666666664</v>
      </c>
      <c r="N35" s="221">
        <v>40</v>
      </c>
      <c r="O35" s="15"/>
      <c r="P35" s="15"/>
      <c r="Q35" s="15"/>
      <c r="R35" s="15"/>
      <c r="S35" s="15"/>
      <c r="T35" s="15"/>
      <c r="U35" s="15"/>
      <c r="V35" s="15"/>
      <c r="W35" s="15"/>
      <c r="X35" s="63"/>
    </row>
    <row r="36" spans="1:24">
      <c r="A36" s="69" t="s">
        <v>23</v>
      </c>
      <c r="B36" s="14" t="s">
        <v>54</v>
      </c>
      <c r="C36" s="16"/>
      <c r="D36" s="95">
        <v>290</v>
      </c>
      <c r="E36" s="13">
        <v>62</v>
      </c>
      <c r="F36" s="13">
        <v>70</v>
      </c>
      <c r="G36" s="13">
        <v>35</v>
      </c>
      <c r="H36" s="13">
        <v>20</v>
      </c>
      <c r="I36" s="13">
        <v>35</v>
      </c>
      <c r="J36" s="13">
        <v>18</v>
      </c>
      <c r="K36" s="13">
        <v>15</v>
      </c>
      <c r="L36" s="13">
        <v>10</v>
      </c>
      <c r="M36" s="13">
        <v>15</v>
      </c>
      <c r="N36" s="13">
        <v>10</v>
      </c>
      <c r="O36" s="13"/>
      <c r="P36" s="13"/>
      <c r="Q36" s="13"/>
      <c r="R36" s="13"/>
      <c r="S36" s="13"/>
      <c r="T36" s="13"/>
      <c r="U36" s="13"/>
      <c r="V36" s="13"/>
      <c r="W36" s="13"/>
      <c r="X36" s="61"/>
    </row>
    <row r="37" spans="1:24" ht="31.5">
      <c r="A37" s="70" t="s">
        <v>24</v>
      </c>
      <c r="B37" s="40" t="s">
        <v>63</v>
      </c>
      <c r="C37" s="111"/>
      <c r="D37" s="222">
        <v>165</v>
      </c>
      <c r="E37" s="223">
        <v>43</v>
      </c>
      <c r="F37" s="223">
        <v>22</v>
      </c>
      <c r="G37" s="223">
        <v>29</v>
      </c>
      <c r="H37" s="223">
        <v>2</v>
      </c>
      <c r="I37" s="223">
        <v>27</v>
      </c>
      <c r="J37" s="223">
        <v>14</v>
      </c>
      <c r="K37" s="223">
        <v>9</v>
      </c>
      <c r="L37" s="223">
        <v>8</v>
      </c>
      <c r="M37" s="223">
        <v>7</v>
      </c>
      <c r="N37" s="223">
        <v>4</v>
      </c>
      <c r="O37" s="39"/>
      <c r="P37" s="39"/>
      <c r="Q37" s="39"/>
      <c r="R37" s="39"/>
      <c r="S37" s="39"/>
      <c r="T37" s="39"/>
      <c r="U37" s="39"/>
      <c r="V37" s="39"/>
      <c r="W37" s="39"/>
      <c r="X37" s="65"/>
    </row>
    <row r="38" spans="1:24" ht="34.5" customHeight="1">
      <c r="A38" s="71" t="s">
        <v>61</v>
      </c>
      <c r="B38" s="36" t="s">
        <v>62</v>
      </c>
      <c r="C38" s="35" t="s">
        <v>66</v>
      </c>
      <c r="D38" s="100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67"/>
    </row>
    <row r="39" spans="1:24" ht="18.75" customHeight="1">
      <c r="A39" s="69" t="s">
        <v>23</v>
      </c>
      <c r="B39" s="14" t="s">
        <v>64</v>
      </c>
      <c r="C39" s="16"/>
      <c r="D39" s="95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61"/>
    </row>
    <row r="40" spans="1:24" ht="36.75" customHeight="1">
      <c r="A40" s="69" t="s">
        <v>24</v>
      </c>
      <c r="B40" s="14" t="s">
        <v>65</v>
      </c>
      <c r="C40" s="16"/>
      <c r="D40" s="95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61"/>
    </row>
    <row r="41" spans="1:24" ht="21.75" customHeight="1">
      <c r="A41" s="58" t="s">
        <v>67</v>
      </c>
      <c r="B41" s="10" t="s">
        <v>68</v>
      </c>
      <c r="C41" s="20"/>
      <c r="D41" s="9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59"/>
    </row>
    <row r="42" spans="1:24" ht="19.5" customHeight="1">
      <c r="A42" s="69" t="s">
        <v>23</v>
      </c>
      <c r="B42" s="14" t="s">
        <v>69</v>
      </c>
      <c r="C42" s="20"/>
      <c r="D42" s="95">
        <v>154</v>
      </c>
      <c r="E42" s="13" t="s">
        <v>382</v>
      </c>
      <c r="F42" s="13" t="s">
        <v>382</v>
      </c>
      <c r="G42" s="13" t="s">
        <v>382</v>
      </c>
      <c r="H42" s="13" t="s">
        <v>382</v>
      </c>
      <c r="I42" s="13" t="s">
        <v>382</v>
      </c>
      <c r="J42" s="13" t="s">
        <v>382</v>
      </c>
      <c r="K42" s="13" t="s">
        <v>382</v>
      </c>
      <c r="L42" s="13" t="s">
        <v>382</v>
      </c>
      <c r="M42" s="13" t="s">
        <v>382</v>
      </c>
      <c r="N42" s="13" t="s">
        <v>382</v>
      </c>
      <c r="O42" s="13">
        <v>26</v>
      </c>
      <c r="P42" s="13">
        <v>23</v>
      </c>
      <c r="Q42" s="13">
        <v>20</v>
      </c>
      <c r="R42" s="13">
        <v>18</v>
      </c>
      <c r="S42" s="13">
        <v>14</v>
      </c>
      <c r="T42" s="13">
        <v>15</v>
      </c>
      <c r="U42" s="13">
        <v>12</v>
      </c>
      <c r="V42" s="13">
        <v>7</v>
      </c>
      <c r="W42" s="13">
        <v>11</v>
      </c>
      <c r="X42" s="61">
        <v>8</v>
      </c>
    </row>
    <row r="43" spans="1:24" ht="31.5">
      <c r="A43" s="69" t="s">
        <v>24</v>
      </c>
      <c r="B43" s="14" t="s">
        <v>73</v>
      </c>
      <c r="C43" s="20"/>
      <c r="D43" s="95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61"/>
    </row>
    <row r="44" spans="1:24" ht="18" customHeight="1">
      <c r="A44" s="60" t="s">
        <v>70</v>
      </c>
      <c r="B44" s="14" t="s">
        <v>71</v>
      </c>
      <c r="C44" s="20"/>
      <c r="D44" s="94" t="s">
        <v>383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61"/>
    </row>
    <row r="45" spans="1:24" ht="18" customHeight="1">
      <c r="A45" s="60" t="s">
        <v>70</v>
      </c>
      <c r="B45" s="14" t="s">
        <v>72</v>
      </c>
      <c r="C45" s="20"/>
      <c r="D45" s="95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61"/>
    </row>
    <row r="46" spans="1:24" ht="18" customHeight="1">
      <c r="A46" s="60" t="s">
        <v>70</v>
      </c>
      <c r="B46" s="14" t="s">
        <v>74</v>
      </c>
      <c r="C46" s="20"/>
      <c r="D46" s="95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61"/>
    </row>
    <row r="47" spans="1:24" ht="39" customHeight="1">
      <c r="A47" s="58" t="s">
        <v>75</v>
      </c>
      <c r="B47" s="10" t="s">
        <v>77</v>
      </c>
      <c r="C47" s="11" t="s">
        <v>76</v>
      </c>
      <c r="D47" s="93">
        <f>D49*100/D48</f>
        <v>0</v>
      </c>
      <c r="E47" s="93">
        <f t="shared" ref="E47:N47" si="4">E49*100/E48</f>
        <v>0</v>
      </c>
      <c r="F47" s="93">
        <f t="shared" si="4"/>
        <v>0</v>
      </c>
      <c r="G47" s="93">
        <f t="shared" si="4"/>
        <v>0</v>
      </c>
      <c r="H47" s="93">
        <f t="shared" si="4"/>
        <v>0</v>
      </c>
      <c r="I47" s="93">
        <f t="shared" si="4"/>
        <v>0</v>
      </c>
      <c r="J47" s="93">
        <f t="shared" si="4"/>
        <v>0</v>
      </c>
      <c r="K47" s="93">
        <f t="shared" si="4"/>
        <v>0</v>
      </c>
      <c r="L47" s="93">
        <f t="shared" si="4"/>
        <v>0</v>
      </c>
      <c r="M47" s="93">
        <f t="shared" si="4"/>
        <v>0</v>
      </c>
      <c r="N47" s="93">
        <f t="shared" si="4"/>
        <v>0</v>
      </c>
      <c r="O47" s="12"/>
      <c r="P47" s="12"/>
      <c r="Q47" s="12"/>
      <c r="R47" s="12"/>
      <c r="S47" s="12"/>
      <c r="T47" s="12"/>
      <c r="U47" s="12"/>
      <c r="V47" s="12"/>
      <c r="W47" s="12"/>
      <c r="X47" s="59"/>
    </row>
    <row r="48" spans="1:24" ht="20.25" customHeight="1">
      <c r="A48" s="69" t="s">
        <v>23</v>
      </c>
      <c r="B48" s="14" t="s">
        <v>69</v>
      </c>
      <c r="C48" s="20"/>
      <c r="D48" s="95">
        <f>SUM(E48:N48)</f>
        <v>20</v>
      </c>
      <c r="E48" s="13">
        <v>2</v>
      </c>
      <c r="F48" s="13">
        <v>2</v>
      </c>
      <c r="G48" s="13">
        <v>2</v>
      </c>
      <c r="H48" s="13">
        <v>2</v>
      </c>
      <c r="I48" s="13">
        <v>2</v>
      </c>
      <c r="J48" s="13">
        <v>2</v>
      </c>
      <c r="K48" s="13">
        <v>2</v>
      </c>
      <c r="L48" s="13">
        <v>2</v>
      </c>
      <c r="M48" s="13">
        <v>2</v>
      </c>
      <c r="N48" s="13">
        <v>2</v>
      </c>
      <c r="O48" s="118" t="s">
        <v>314</v>
      </c>
      <c r="P48" s="13"/>
      <c r="Q48" s="13"/>
      <c r="R48" s="13"/>
      <c r="S48" s="13"/>
      <c r="T48" s="13"/>
      <c r="U48" s="13"/>
      <c r="V48" s="13"/>
      <c r="W48" s="13"/>
      <c r="X48" s="61"/>
    </row>
    <row r="49" spans="1:25" ht="34.5" customHeight="1">
      <c r="A49" s="60" t="s">
        <v>24</v>
      </c>
      <c r="B49" s="14" t="s">
        <v>78</v>
      </c>
      <c r="C49" s="20"/>
      <c r="D49" s="95">
        <f>SUM(E49:N49)</f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/>
      <c r="P49" s="13"/>
      <c r="Q49" s="13"/>
      <c r="R49" s="13"/>
      <c r="S49" s="13"/>
      <c r="T49" s="13"/>
      <c r="U49" s="13"/>
      <c r="V49" s="13"/>
      <c r="W49" s="13"/>
      <c r="X49" s="61"/>
    </row>
    <row r="50" spans="1:25" ht="34.5" customHeight="1">
      <c r="A50" s="58" t="s">
        <v>79</v>
      </c>
      <c r="B50" s="10" t="s">
        <v>80</v>
      </c>
      <c r="C50" s="20"/>
      <c r="D50" s="93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59"/>
    </row>
    <row r="51" spans="1:25" ht="24.75" customHeight="1">
      <c r="A51" s="60" t="s">
        <v>70</v>
      </c>
      <c r="B51" s="14" t="s">
        <v>81</v>
      </c>
      <c r="C51" s="20"/>
      <c r="D51" s="95">
        <v>184</v>
      </c>
      <c r="E51" s="13">
        <v>1</v>
      </c>
      <c r="F51" s="13">
        <v>1</v>
      </c>
      <c r="G51" s="13">
        <v>1</v>
      </c>
      <c r="H51" s="13">
        <v>1</v>
      </c>
      <c r="I51" s="13">
        <v>1</v>
      </c>
      <c r="J51" s="13">
        <v>1</v>
      </c>
      <c r="K51" s="13">
        <v>1</v>
      </c>
      <c r="L51" s="13">
        <v>1</v>
      </c>
      <c r="M51" s="13">
        <v>1</v>
      </c>
      <c r="N51" s="13">
        <v>1</v>
      </c>
      <c r="O51" s="13">
        <v>29</v>
      </c>
      <c r="P51" s="13">
        <v>25</v>
      </c>
      <c r="Q51" s="13">
        <v>22</v>
      </c>
      <c r="R51" s="13">
        <v>20</v>
      </c>
      <c r="S51" s="13">
        <v>16</v>
      </c>
      <c r="T51" s="13">
        <v>17</v>
      </c>
      <c r="U51" s="13">
        <v>14</v>
      </c>
      <c r="V51" s="13">
        <v>9</v>
      </c>
      <c r="W51" s="13">
        <v>13</v>
      </c>
      <c r="X51" s="61">
        <v>9</v>
      </c>
    </row>
    <row r="52" spans="1:25" ht="25.5" customHeight="1">
      <c r="A52" s="60" t="s">
        <v>70</v>
      </c>
      <c r="B52" s="14" t="s">
        <v>82</v>
      </c>
      <c r="C52" s="20"/>
      <c r="D52" s="95">
        <v>2</v>
      </c>
      <c r="E52" s="13">
        <v>1</v>
      </c>
      <c r="F52" s="13">
        <v>1</v>
      </c>
      <c r="G52" s="13" t="s">
        <v>382</v>
      </c>
      <c r="H52" s="13" t="s">
        <v>382</v>
      </c>
      <c r="I52" s="13" t="s">
        <v>382</v>
      </c>
      <c r="J52" s="13" t="s">
        <v>382</v>
      </c>
      <c r="K52" s="13" t="s">
        <v>382</v>
      </c>
      <c r="L52" s="13" t="s">
        <v>382</v>
      </c>
      <c r="M52" s="13" t="s">
        <v>382</v>
      </c>
      <c r="N52" s="13" t="s">
        <v>382</v>
      </c>
      <c r="O52" s="13" t="s">
        <v>382</v>
      </c>
      <c r="P52" s="13" t="s">
        <v>382</v>
      </c>
      <c r="Q52" s="13" t="s">
        <v>382</v>
      </c>
      <c r="R52" s="13" t="s">
        <v>382</v>
      </c>
      <c r="S52" s="13" t="s">
        <v>382</v>
      </c>
      <c r="T52" s="13" t="s">
        <v>382</v>
      </c>
      <c r="U52" s="13" t="s">
        <v>382</v>
      </c>
      <c r="V52" s="13" t="s">
        <v>382</v>
      </c>
      <c r="W52" s="13" t="s">
        <v>382</v>
      </c>
      <c r="X52" s="61" t="s">
        <v>382</v>
      </c>
    </row>
    <row r="53" spans="1:25" ht="34.5" customHeight="1">
      <c r="A53" s="58" t="s">
        <v>83</v>
      </c>
      <c r="B53" s="10" t="s">
        <v>84</v>
      </c>
      <c r="C53" s="20"/>
      <c r="D53" s="93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59"/>
    </row>
    <row r="54" spans="1:25" ht="18.75" customHeight="1">
      <c r="A54" s="60"/>
      <c r="B54" s="14" t="s">
        <v>85</v>
      </c>
      <c r="C54" s="13" t="s">
        <v>16</v>
      </c>
      <c r="D54" s="13" t="s">
        <v>294</v>
      </c>
      <c r="E54" s="13" t="s">
        <v>294</v>
      </c>
      <c r="F54" s="13" t="s">
        <v>294</v>
      </c>
      <c r="G54" s="13" t="s">
        <v>294</v>
      </c>
      <c r="H54" s="13" t="s">
        <v>294</v>
      </c>
      <c r="I54" s="13" t="s">
        <v>294</v>
      </c>
      <c r="J54" s="13" t="s">
        <v>294</v>
      </c>
      <c r="K54" s="13" t="s">
        <v>294</v>
      </c>
      <c r="L54" s="13" t="s">
        <v>294</v>
      </c>
      <c r="M54" s="13" t="s">
        <v>294</v>
      </c>
      <c r="N54" s="13" t="s">
        <v>294</v>
      </c>
      <c r="O54" s="13" t="s">
        <v>294</v>
      </c>
      <c r="P54" s="13" t="s">
        <v>294</v>
      </c>
      <c r="Q54" s="13" t="s">
        <v>294</v>
      </c>
      <c r="R54" s="13" t="s">
        <v>294</v>
      </c>
      <c r="S54" s="13" t="s">
        <v>294</v>
      </c>
      <c r="T54" s="13" t="s">
        <v>294</v>
      </c>
      <c r="U54" s="13" t="s">
        <v>294</v>
      </c>
      <c r="V54" s="13" t="s">
        <v>294</v>
      </c>
      <c r="W54" s="13" t="s">
        <v>294</v>
      </c>
      <c r="X54" s="13" t="s">
        <v>294</v>
      </c>
    </row>
    <row r="55" spans="1:25" ht="18.75" customHeight="1">
      <c r="A55" s="60"/>
      <c r="B55" s="14" t="s">
        <v>86</v>
      </c>
      <c r="C55" s="13" t="s">
        <v>16</v>
      </c>
      <c r="D55" s="13" t="s">
        <v>294</v>
      </c>
      <c r="E55" s="13" t="s">
        <v>294</v>
      </c>
      <c r="F55" s="13" t="s">
        <v>294</v>
      </c>
      <c r="G55" s="13" t="s">
        <v>294</v>
      </c>
      <c r="H55" s="13" t="s">
        <v>294</v>
      </c>
      <c r="I55" s="13" t="s">
        <v>294</v>
      </c>
      <c r="J55" s="13" t="s">
        <v>294</v>
      </c>
      <c r="K55" s="13" t="s">
        <v>294</v>
      </c>
      <c r="L55" s="13" t="s">
        <v>294</v>
      </c>
      <c r="M55" s="13" t="s">
        <v>294</v>
      </c>
      <c r="N55" s="13" t="s">
        <v>294</v>
      </c>
      <c r="O55" s="13" t="s">
        <v>294</v>
      </c>
      <c r="P55" s="13" t="s">
        <v>294</v>
      </c>
      <c r="Q55" s="13" t="s">
        <v>294</v>
      </c>
      <c r="R55" s="13" t="s">
        <v>294</v>
      </c>
      <c r="S55" s="13" t="s">
        <v>294</v>
      </c>
      <c r="T55" s="13" t="s">
        <v>294</v>
      </c>
      <c r="U55" s="13" t="s">
        <v>294</v>
      </c>
      <c r="V55" s="13" t="s">
        <v>294</v>
      </c>
      <c r="W55" s="13" t="s">
        <v>294</v>
      </c>
      <c r="X55" s="13" t="s">
        <v>294</v>
      </c>
    </row>
    <row r="56" spans="1:25" ht="18.75" customHeight="1">
      <c r="A56" s="60"/>
      <c r="B56" s="14" t="s">
        <v>87</v>
      </c>
      <c r="C56" s="13" t="s">
        <v>16</v>
      </c>
      <c r="D56" s="13" t="s">
        <v>294</v>
      </c>
      <c r="E56" s="13" t="s">
        <v>294</v>
      </c>
      <c r="F56" s="13" t="s">
        <v>294</v>
      </c>
      <c r="G56" s="13" t="s">
        <v>294</v>
      </c>
      <c r="H56" s="13" t="s">
        <v>294</v>
      </c>
      <c r="I56" s="13" t="s">
        <v>294</v>
      </c>
      <c r="J56" s="13" t="s">
        <v>294</v>
      </c>
      <c r="K56" s="13" t="s">
        <v>294</v>
      </c>
      <c r="L56" s="13" t="s">
        <v>294</v>
      </c>
      <c r="M56" s="13" t="s">
        <v>294</v>
      </c>
      <c r="N56" s="13" t="s">
        <v>294</v>
      </c>
      <c r="O56" s="13" t="s">
        <v>294</v>
      </c>
      <c r="P56" s="13" t="s">
        <v>294</v>
      </c>
      <c r="Q56" s="13" t="s">
        <v>294</v>
      </c>
      <c r="R56" s="13" t="s">
        <v>294</v>
      </c>
      <c r="S56" s="13" t="s">
        <v>294</v>
      </c>
      <c r="T56" s="13" t="s">
        <v>294</v>
      </c>
      <c r="U56" s="13" t="s">
        <v>294</v>
      </c>
      <c r="V56" s="13" t="s">
        <v>294</v>
      </c>
      <c r="W56" s="13" t="s">
        <v>294</v>
      </c>
      <c r="X56" s="13" t="s">
        <v>294</v>
      </c>
    </row>
    <row r="57" spans="1:25" ht="38.25" customHeight="1">
      <c r="A57" s="72" t="s">
        <v>88</v>
      </c>
      <c r="B57" s="43" t="s">
        <v>89</v>
      </c>
      <c r="C57" s="44" t="s">
        <v>90</v>
      </c>
      <c r="D57" s="101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59"/>
    </row>
    <row r="58" spans="1:25">
      <c r="A58" s="66" t="s">
        <v>92</v>
      </c>
      <c r="B58" s="36" t="s">
        <v>179</v>
      </c>
      <c r="C58" s="100" t="s">
        <v>332</v>
      </c>
      <c r="D58" s="102">
        <f>D61*100/D60</f>
        <v>2.8256704980842913</v>
      </c>
      <c r="E58" s="102">
        <v>0</v>
      </c>
      <c r="F58" s="102">
        <f t="shared" ref="F58:N58" si="5">F61*100/F60</f>
        <v>6.4935064935064934</v>
      </c>
      <c r="G58" s="102">
        <f t="shared" si="5"/>
        <v>18.181818181818183</v>
      </c>
      <c r="H58" s="102">
        <f t="shared" si="5"/>
        <v>0</v>
      </c>
      <c r="I58" s="102">
        <f t="shared" si="5"/>
        <v>0.50188205771643668</v>
      </c>
      <c r="J58" s="102">
        <f t="shared" si="5"/>
        <v>1.6666666666666667</v>
      </c>
      <c r="K58" s="102">
        <f t="shared" si="5"/>
        <v>2.816901408450704</v>
      </c>
      <c r="L58" s="102">
        <f t="shared" si="5"/>
        <v>4.0540540540540544</v>
      </c>
      <c r="M58" s="102">
        <f t="shared" si="5"/>
        <v>5.7692307692307692</v>
      </c>
      <c r="N58" s="102">
        <f t="shared" si="5"/>
        <v>1.5503875968992249</v>
      </c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</row>
    <row r="59" spans="1:25" ht="18" customHeight="1">
      <c r="A59" s="60" t="s">
        <v>95</v>
      </c>
      <c r="B59" s="14" t="s">
        <v>331</v>
      </c>
      <c r="C59" s="16"/>
      <c r="D59" s="132">
        <v>3.9483911083475829</v>
      </c>
      <c r="E59" s="134">
        <v>0</v>
      </c>
      <c r="F59" s="134">
        <v>1.557632398753894</v>
      </c>
      <c r="G59" s="134">
        <v>6.6844919786096257</v>
      </c>
      <c r="H59" s="134">
        <v>0.55555555555555558</v>
      </c>
      <c r="I59" s="134">
        <v>3.6023054755043229</v>
      </c>
      <c r="J59" s="134">
        <v>6.5313327449249776</v>
      </c>
      <c r="K59" s="134">
        <v>1.9145802650957291</v>
      </c>
      <c r="L59" s="134">
        <v>8.6322869955156953</v>
      </c>
      <c r="M59" s="134">
        <v>3.9184952978056424</v>
      </c>
      <c r="N59" s="134">
        <v>1.3303769401330376</v>
      </c>
      <c r="O59" s="24"/>
      <c r="P59" s="24"/>
      <c r="Q59" s="24"/>
      <c r="R59" s="24"/>
      <c r="S59" s="24"/>
      <c r="T59" s="24"/>
      <c r="U59" s="24"/>
      <c r="V59" s="24"/>
      <c r="W59" s="24"/>
      <c r="X59" s="74"/>
    </row>
    <row r="60" spans="1:25" ht="15" customHeight="1">
      <c r="A60" s="75" t="s">
        <v>23</v>
      </c>
      <c r="B60" s="25" t="s">
        <v>94</v>
      </c>
      <c r="C60" s="16"/>
      <c r="D60" s="131">
        <f>SUM(E60:N60)</f>
        <v>2088</v>
      </c>
      <c r="E60" s="129">
        <v>0</v>
      </c>
      <c r="F60" s="129">
        <v>77</v>
      </c>
      <c r="G60" s="129">
        <v>99</v>
      </c>
      <c r="H60" s="130">
        <v>114</v>
      </c>
      <c r="I60" s="130">
        <v>797</v>
      </c>
      <c r="J60" s="129">
        <v>300</v>
      </c>
      <c r="K60" s="129">
        <v>142</v>
      </c>
      <c r="L60" s="130">
        <v>222</v>
      </c>
      <c r="M60" s="130">
        <v>208</v>
      </c>
      <c r="N60" s="129">
        <v>129</v>
      </c>
      <c r="O60" s="85" t="s">
        <v>297</v>
      </c>
      <c r="P60" s="27"/>
      <c r="Q60" s="24"/>
      <c r="R60" s="24"/>
      <c r="S60" s="27"/>
      <c r="T60" s="27"/>
      <c r="U60" s="24"/>
      <c r="V60" s="24"/>
      <c r="W60" s="27"/>
      <c r="X60" s="76"/>
    </row>
    <row r="61" spans="1:25" ht="16.5" customHeight="1">
      <c r="A61" s="75" t="s">
        <v>24</v>
      </c>
      <c r="B61" s="25" t="s">
        <v>93</v>
      </c>
      <c r="C61" s="16"/>
      <c r="D61" s="103">
        <f>SUM(E61:N61)</f>
        <v>59</v>
      </c>
      <c r="E61" s="129">
        <v>0</v>
      </c>
      <c r="F61" s="129">
        <v>5</v>
      </c>
      <c r="G61" s="129">
        <v>18</v>
      </c>
      <c r="H61" s="129">
        <v>0</v>
      </c>
      <c r="I61" s="129">
        <v>4</v>
      </c>
      <c r="J61" s="129">
        <v>5</v>
      </c>
      <c r="K61" s="129">
        <v>4</v>
      </c>
      <c r="L61" s="129">
        <v>9</v>
      </c>
      <c r="M61" s="129">
        <v>12</v>
      </c>
      <c r="N61" s="129">
        <v>2</v>
      </c>
      <c r="O61" s="24"/>
      <c r="P61" s="26"/>
      <c r="Q61" s="24"/>
      <c r="R61" s="24"/>
      <c r="S61" s="24"/>
      <c r="T61" s="24"/>
      <c r="U61" s="24"/>
      <c r="V61" s="24"/>
      <c r="W61" s="24"/>
      <c r="X61" s="74"/>
    </row>
    <row r="62" spans="1:25">
      <c r="A62" s="62" t="s">
        <v>96</v>
      </c>
      <c r="B62" s="16" t="s">
        <v>180</v>
      </c>
      <c r="C62" s="96" t="s">
        <v>333</v>
      </c>
      <c r="D62" s="104">
        <f>D65*100/D64</f>
        <v>29.11392405063291</v>
      </c>
      <c r="E62" s="104">
        <f t="shared" ref="E62:I62" si="6">E65*100/E64</f>
        <v>51.351351351351354</v>
      </c>
      <c r="F62" s="104">
        <f t="shared" si="6"/>
        <v>60</v>
      </c>
      <c r="G62" s="104">
        <f t="shared" si="6"/>
        <v>24.107142857142858</v>
      </c>
      <c r="H62" s="104">
        <v>0</v>
      </c>
      <c r="I62" s="104">
        <f t="shared" si="6"/>
        <v>2.1739130434782608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22"/>
      <c r="P62" s="22"/>
      <c r="Q62" s="22"/>
      <c r="R62" s="22"/>
      <c r="S62" s="22"/>
      <c r="T62" s="22"/>
      <c r="U62" s="22"/>
      <c r="V62" s="22"/>
      <c r="W62" s="22"/>
      <c r="X62" s="73"/>
    </row>
    <row r="63" spans="1:25" ht="18.75">
      <c r="A63" s="60" t="s">
        <v>95</v>
      </c>
      <c r="B63" s="14" t="s">
        <v>330</v>
      </c>
      <c r="C63" s="16"/>
      <c r="D63" s="136">
        <v>14.960629921259843</v>
      </c>
      <c r="E63" s="133">
        <v>0</v>
      </c>
      <c r="F63" s="133">
        <v>25.641025641025642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25.806451612903224</v>
      </c>
      <c r="M63" s="133">
        <v>0</v>
      </c>
      <c r="N63" s="133">
        <v>33.333333333333336</v>
      </c>
      <c r="O63" s="24"/>
      <c r="P63" s="24"/>
      <c r="Q63" s="24"/>
      <c r="R63" s="24"/>
      <c r="S63" s="24"/>
      <c r="T63" s="24"/>
      <c r="U63" s="24"/>
      <c r="V63" s="24"/>
      <c r="W63" s="24"/>
      <c r="X63" s="74"/>
    </row>
    <row r="64" spans="1:25" ht="19.5" customHeight="1">
      <c r="A64" s="75" t="s">
        <v>23</v>
      </c>
      <c r="B64" s="25" t="s">
        <v>98</v>
      </c>
      <c r="C64" s="16"/>
      <c r="D64" s="103">
        <f>SUM(E64:N64)</f>
        <v>237</v>
      </c>
      <c r="E64" s="129">
        <v>74</v>
      </c>
      <c r="F64" s="129">
        <v>5</v>
      </c>
      <c r="G64" s="129">
        <v>112</v>
      </c>
      <c r="H64" s="129">
        <v>0</v>
      </c>
      <c r="I64" s="129">
        <v>46</v>
      </c>
      <c r="J64" s="129">
        <v>0</v>
      </c>
      <c r="K64" s="129">
        <v>0</v>
      </c>
      <c r="L64" s="129">
        <v>0</v>
      </c>
      <c r="M64" s="129">
        <v>0</v>
      </c>
      <c r="N64" s="129">
        <v>0</v>
      </c>
      <c r="O64" s="85" t="s">
        <v>297</v>
      </c>
      <c r="P64" s="27"/>
      <c r="Q64" s="24"/>
      <c r="R64" s="24"/>
      <c r="S64" s="27"/>
      <c r="T64" s="27"/>
      <c r="U64" s="24"/>
      <c r="V64" s="24"/>
      <c r="W64" s="27"/>
      <c r="X64" s="76"/>
    </row>
    <row r="65" spans="1:24" ht="16.5" customHeight="1">
      <c r="A65" s="75" t="s">
        <v>24</v>
      </c>
      <c r="B65" s="25" t="s">
        <v>99</v>
      </c>
      <c r="C65" s="16"/>
      <c r="D65" s="103">
        <f>SUM(E65:N65)</f>
        <v>69</v>
      </c>
      <c r="E65" s="129">
        <v>38</v>
      </c>
      <c r="F65" s="129">
        <v>3</v>
      </c>
      <c r="G65" s="129">
        <v>27</v>
      </c>
      <c r="H65" s="129">
        <v>0</v>
      </c>
      <c r="I65" s="129">
        <v>1</v>
      </c>
      <c r="J65" s="129">
        <v>0</v>
      </c>
      <c r="K65" s="129">
        <v>0</v>
      </c>
      <c r="L65" s="129">
        <v>0</v>
      </c>
      <c r="M65" s="129">
        <v>0</v>
      </c>
      <c r="N65" s="129">
        <v>0</v>
      </c>
      <c r="O65" s="24"/>
      <c r="P65" s="26"/>
      <c r="Q65" s="24"/>
      <c r="R65" s="24"/>
      <c r="S65" s="24"/>
      <c r="T65" s="24"/>
      <c r="U65" s="24"/>
      <c r="V65" s="24"/>
      <c r="W65" s="24"/>
      <c r="X65" s="74"/>
    </row>
    <row r="66" spans="1:24">
      <c r="A66" s="62" t="s">
        <v>100</v>
      </c>
      <c r="B66" s="16" t="s">
        <v>181</v>
      </c>
      <c r="C66" s="96" t="s">
        <v>333</v>
      </c>
      <c r="D66" s="104">
        <f>D69*100/D68</f>
        <v>43.75</v>
      </c>
      <c r="E66" s="104">
        <f t="shared" ref="E66:I66" si="7">E69*100/E68</f>
        <v>39.024390243902438</v>
      </c>
      <c r="F66" s="104">
        <f t="shared" si="7"/>
        <v>100</v>
      </c>
      <c r="G66" s="104">
        <f t="shared" si="7"/>
        <v>100</v>
      </c>
      <c r="H66" s="104">
        <v>0</v>
      </c>
      <c r="I66" s="104">
        <f t="shared" si="7"/>
        <v>33.333333333333336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22"/>
      <c r="P66" s="22"/>
      <c r="Q66" s="22"/>
      <c r="R66" s="22"/>
      <c r="S66" s="22"/>
      <c r="T66" s="22"/>
      <c r="U66" s="22"/>
      <c r="V66" s="22"/>
      <c r="W66" s="22"/>
      <c r="X66" s="73"/>
    </row>
    <row r="67" spans="1:24" ht="18.75">
      <c r="A67" s="60" t="s">
        <v>95</v>
      </c>
      <c r="B67" s="14" t="s">
        <v>330</v>
      </c>
      <c r="C67" s="16"/>
      <c r="D67" s="135">
        <v>13.235294117647058</v>
      </c>
      <c r="E67" s="133">
        <v>0</v>
      </c>
      <c r="F67" s="133">
        <v>16.666666666666668</v>
      </c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31.578947368421051</v>
      </c>
      <c r="M67" s="133">
        <v>0</v>
      </c>
      <c r="N67" s="133">
        <v>66.666666666666671</v>
      </c>
      <c r="O67" s="24"/>
      <c r="P67" s="24"/>
      <c r="Q67" s="24"/>
      <c r="R67" s="24"/>
      <c r="S67" s="24"/>
      <c r="T67" s="24"/>
      <c r="U67" s="24"/>
      <c r="V67" s="24"/>
      <c r="W67" s="24"/>
      <c r="X67" s="74"/>
    </row>
    <row r="68" spans="1:24" ht="19.5" customHeight="1">
      <c r="A68" s="75" t="s">
        <v>23</v>
      </c>
      <c r="B68" s="25" t="s">
        <v>102</v>
      </c>
      <c r="C68" s="327"/>
      <c r="D68" s="103">
        <f>SUM(E68:N68)</f>
        <v>48</v>
      </c>
      <c r="E68" s="129">
        <v>41</v>
      </c>
      <c r="F68" s="129">
        <v>1</v>
      </c>
      <c r="G68" s="129">
        <v>3</v>
      </c>
      <c r="H68" s="129">
        <v>0</v>
      </c>
      <c r="I68" s="129">
        <v>3</v>
      </c>
      <c r="J68" s="129">
        <v>0</v>
      </c>
      <c r="K68" s="129">
        <v>0</v>
      </c>
      <c r="L68" s="129">
        <v>0</v>
      </c>
      <c r="M68" s="129">
        <v>0</v>
      </c>
      <c r="N68" s="129">
        <v>0</v>
      </c>
      <c r="O68" s="85" t="s">
        <v>297</v>
      </c>
      <c r="P68" s="27"/>
      <c r="Q68" s="24"/>
      <c r="R68" s="24"/>
      <c r="S68" s="27"/>
      <c r="T68" s="27"/>
      <c r="U68" s="24"/>
      <c r="V68" s="24"/>
      <c r="W68" s="27"/>
      <c r="X68" s="76"/>
    </row>
    <row r="69" spans="1:24" ht="21" customHeight="1">
      <c r="A69" s="75" t="s">
        <v>24</v>
      </c>
      <c r="B69" s="25" t="s">
        <v>101</v>
      </c>
      <c r="C69" s="16"/>
      <c r="D69" s="103">
        <f>SUM(E69:N69)</f>
        <v>21</v>
      </c>
      <c r="E69" s="129">
        <v>16</v>
      </c>
      <c r="F69" s="129">
        <v>1</v>
      </c>
      <c r="G69" s="129">
        <v>3</v>
      </c>
      <c r="H69" s="129">
        <v>0</v>
      </c>
      <c r="I69" s="129">
        <v>1</v>
      </c>
      <c r="J69" s="129">
        <v>0</v>
      </c>
      <c r="K69" s="129">
        <v>0</v>
      </c>
      <c r="L69" s="129">
        <v>0</v>
      </c>
      <c r="M69" s="129">
        <v>0</v>
      </c>
      <c r="N69" s="129">
        <v>0</v>
      </c>
      <c r="O69" s="24"/>
      <c r="P69" s="26"/>
      <c r="Q69" s="24"/>
      <c r="R69" s="24"/>
      <c r="S69" s="24"/>
      <c r="T69" s="24"/>
      <c r="U69" s="24"/>
      <c r="V69" s="24"/>
      <c r="W69" s="24"/>
      <c r="X69" s="74"/>
    </row>
    <row r="70" spans="1:24" ht="17.25" customHeight="1">
      <c r="A70" s="62" t="s">
        <v>103</v>
      </c>
      <c r="B70" s="16" t="s">
        <v>182</v>
      </c>
      <c r="C70" s="96" t="s">
        <v>333</v>
      </c>
      <c r="D70" s="104">
        <f>D73*100/D72</f>
        <v>28.07017543859649</v>
      </c>
      <c r="E70" s="104">
        <f t="shared" ref="E70:M70" si="8">E73*100/E72</f>
        <v>10.714285714285714</v>
      </c>
      <c r="F70" s="104">
        <f t="shared" si="8"/>
        <v>28.571428571428573</v>
      </c>
      <c r="G70" s="104">
        <f t="shared" si="8"/>
        <v>76.92307692307692</v>
      </c>
      <c r="H70" s="104">
        <v>0</v>
      </c>
      <c r="I70" s="104">
        <v>0</v>
      </c>
      <c r="J70" s="104">
        <v>0</v>
      </c>
      <c r="K70" s="104">
        <v>0</v>
      </c>
      <c r="L70" s="104">
        <f t="shared" si="8"/>
        <v>12.5</v>
      </c>
      <c r="M70" s="104">
        <f t="shared" si="8"/>
        <v>0</v>
      </c>
      <c r="N70" s="104">
        <v>0</v>
      </c>
      <c r="O70" s="22"/>
      <c r="P70" s="22"/>
      <c r="Q70" s="22"/>
      <c r="R70" s="22"/>
      <c r="S70" s="22"/>
      <c r="T70" s="22"/>
      <c r="U70" s="22"/>
      <c r="V70" s="22"/>
      <c r="W70" s="22"/>
      <c r="X70" s="73"/>
    </row>
    <row r="71" spans="1:24" ht="18.75" customHeight="1">
      <c r="A71" s="60" t="s">
        <v>95</v>
      </c>
      <c r="B71" s="14" t="s">
        <v>330</v>
      </c>
      <c r="C71" s="16"/>
      <c r="D71" s="135">
        <v>27.54491017964072</v>
      </c>
      <c r="E71" s="133">
        <v>24.175824175824175</v>
      </c>
      <c r="F71" s="133">
        <v>50</v>
      </c>
      <c r="G71" s="133">
        <v>12.903225806451612</v>
      </c>
      <c r="H71" s="133">
        <v>0</v>
      </c>
      <c r="I71" s="133">
        <v>0</v>
      </c>
      <c r="J71" s="133">
        <v>0</v>
      </c>
      <c r="K71" s="133">
        <v>0</v>
      </c>
      <c r="L71" s="133">
        <v>50</v>
      </c>
      <c r="M71" s="133">
        <v>0</v>
      </c>
      <c r="N71" s="133">
        <v>0</v>
      </c>
      <c r="O71" s="24"/>
      <c r="P71" s="24"/>
      <c r="Q71" s="24"/>
      <c r="R71" s="24"/>
      <c r="S71" s="24"/>
      <c r="T71" s="24"/>
      <c r="U71" s="24"/>
      <c r="V71" s="24"/>
      <c r="W71" s="24"/>
      <c r="X71" s="74"/>
    </row>
    <row r="72" spans="1:24" ht="19.5" customHeight="1">
      <c r="A72" s="75" t="s">
        <v>23</v>
      </c>
      <c r="B72" s="25" t="s">
        <v>105</v>
      </c>
      <c r="C72" s="16"/>
      <c r="D72" s="103">
        <f>SUM(E72:N72)</f>
        <v>57</v>
      </c>
      <c r="E72" s="129">
        <v>28</v>
      </c>
      <c r="F72" s="129">
        <v>7</v>
      </c>
      <c r="G72" s="129">
        <v>13</v>
      </c>
      <c r="H72" s="129">
        <v>0</v>
      </c>
      <c r="I72" s="129">
        <v>0</v>
      </c>
      <c r="J72" s="129">
        <v>0</v>
      </c>
      <c r="K72" s="129">
        <v>0</v>
      </c>
      <c r="L72" s="129">
        <v>8</v>
      </c>
      <c r="M72" s="129">
        <v>1</v>
      </c>
      <c r="N72" s="129">
        <v>0</v>
      </c>
      <c r="O72" s="85" t="s">
        <v>297</v>
      </c>
      <c r="P72" s="27"/>
      <c r="Q72" s="24"/>
      <c r="R72" s="24"/>
      <c r="S72" s="27"/>
      <c r="T72" s="27"/>
      <c r="U72" s="24"/>
      <c r="V72" s="24"/>
      <c r="W72" s="27"/>
      <c r="X72" s="76"/>
    </row>
    <row r="73" spans="1:24" ht="16.5" customHeight="1">
      <c r="A73" s="75" t="s">
        <v>24</v>
      </c>
      <c r="B73" s="25" t="s">
        <v>104</v>
      </c>
      <c r="C73" s="16"/>
      <c r="D73" s="103">
        <f>SUM(E73:N73)</f>
        <v>16</v>
      </c>
      <c r="E73" s="129">
        <v>3</v>
      </c>
      <c r="F73" s="129">
        <v>2</v>
      </c>
      <c r="G73" s="129">
        <v>10</v>
      </c>
      <c r="H73" s="129">
        <v>0</v>
      </c>
      <c r="I73" s="129">
        <v>0</v>
      </c>
      <c r="J73" s="129">
        <v>0</v>
      </c>
      <c r="K73" s="129">
        <v>0</v>
      </c>
      <c r="L73" s="129">
        <v>1</v>
      </c>
      <c r="M73" s="129">
        <v>0</v>
      </c>
      <c r="N73" s="129">
        <v>0</v>
      </c>
      <c r="O73" s="24"/>
      <c r="P73" s="26"/>
      <c r="Q73" s="24"/>
      <c r="R73" s="24"/>
      <c r="S73" s="24"/>
      <c r="T73" s="24"/>
      <c r="U73" s="24"/>
      <c r="V73" s="24"/>
      <c r="W73" s="24"/>
      <c r="X73" s="74"/>
    </row>
    <row r="74" spans="1:24" ht="34.5" customHeight="1">
      <c r="A74" s="58" t="s">
        <v>106</v>
      </c>
      <c r="B74" s="10" t="s">
        <v>107</v>
      </c>
      <c r="C74" s="20"/>
      <c r="D74" s="9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59"/>
    </row>
    <row r="75" spans="1:24" ht="21.75" customHeight="1">
      <c r="A75" s="68" t="s">
        <v>108</v>
      </c>
      <c r="B75" s="16" t="s">
        <v>109</v>
      </c>
      <c r="C75" s="16"/>
      <c r="D75" s="9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63"/>
    </row>
    <row r="76" spans="1:24" ht="19.5" customHeight="1">
      <c r="A76" s="69" t="s">
        <v>95</v>
      </c>
      <c r="B76" s="14" t="s">
        <v>110</v>
      </c>
      <c r="C76" s="16"/>
      <c r="D76" s="95" t="s">
        <v>296</v>
      </c>
      <c r="E76" s="13" t="s">
        <v>298</v>
      </c>
      <c r="F76" s="13" t="s">
        <v>299</v>
      </c>
      <c r="G76" s="13" t="s">
        <v>300</v>
      </c>
      <c r="H76" s="13" t="s">
        <v>300</v>
      </c>
      <c r="I76" s="13" t="s">
        <v>301</v>
      </c>
      <c r="J76" s="13" t="s">
        <v>302</v>
      </c>
      <c r="K76" s="13" t="s">
        <v>302</v>
      </c>
      <c r="L76" s="13" t="s">
        <v>302</v>
      </c>
      <c r="M76" s="13" t="s">
        <v>302</v>
      </c>
      <c r="N76" s="13" t="s">
        <v>302</v>
      </c>
      <c r="O76" s="85" t="s">
        <v>297</v>
      </c>
      <c r="P76" s="13"/>
      <c r="Q76" s="13"/>
      <c r="R76" s="13"/>
      <c r="S76" s="13"/>
      <c r="T76" s="13"/>
      <c r="U76" s="13"/>
      <c r="V76" s="13"/>
      <c r="W76" s="13"/>
      <c r="X76" s="61"/>
    </row>
    <row r="77" spans="1:24" ht="17.25" customHeight="1">
      <c r="A77" s="69" t="s">
        <v>24</v>
      </c>
      <c r="B77" s="14" t="s">
        <v>113</v>
      </c>
      <c r="C77" s="16"/>
      <c r="D77" s="117" t="s">
        <v>296</v>
      </c>
      <c r="E77" s="13">
        <v>1.6</v>
      </c>
      <c r="F77" s="88">
        <v>1</v>
      </c>
      <c r="G77" s="13">
        <v>0.9</v>
      </c>
      <c r="H77" s="88">
        <v>1</v>
      </c>
      <c r="I77" s="13">
        <v>0.7</v>
      </c>
      <c r="J77" s="13">
        <v>0.6</v>
      </c>
      <c r="K77" s="13">
        <v>0.7</v>
      </c>
      <c r="L77" s="13">
        <v>0.7</v>
      </c>
      <c r="M77" s="13">
        <v>0.6</v>
      </c>
      <c r="N77" s="13">
        <v>0.6</v>
      </c>
      <c r="O77" s="13"/>
      <c r="P77" s="13"/>
      <c r="Q77" s="13"/>
      <c r="R77" s="13"/>
      <c r="S77" s="13"/>
      <c r="T77" s="13"/>
      <c r="U77" s="13"/>
      <c r="V77" s="13"/>
      <c r="W77" s="13"/>
      <c r="X77" s="61"/>
    </row>
    <row r="78" spans="1:24" ht="33" customHeight="1">
      <c r="A78" s="68" t="s">
        <v>111</v>
      </c>
      <c r="B78" s="16" t="s">
        <v>112</v>
      </c>
      <c r="C78" s="16"/>
      <c r="D78" s="96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63"/>
    </row>
    <row r="79" spans="1:24" ht="34.5" customHeight="1">
      <c r="A79" s="69" t="s">
        <v>95</v>
      </c>
      <c r="B79" s="14" t="s">
        <v>304</v>
      </c>
      <c r="C79" s="16"/>
      <c r="D79" s="95" t="s">
        <v>296</v>
      </c>
      <c r="E79" s="90">
        <v>1214.8499999999999</v>
      </c>
      <c r="F79" s="90">
        <v>1013.6</v>
      </c>
      <c r="G79" s="90">
        <v>1013.6</v>
      </c>
      <c r="H79" s="90">
        <v>506.85</v>
      </c>
      <c r="I79" s="90">
        <v>506.85</v>
      </c>
      <c r="J79" s="90">
        <v>506.85</v>
      </c>
      <c r="K79" s="90">
        <v>506.85</v>
      </c>
      <c r="L79" s="90">
        <v>506.85</v>
      </c>
      <c r="M79" s="90">
        <v>506.85</v>
      </c>
      <c r="N79" s="90">
        <v>506.85</v>
      </c>
      <c r="O79" s="85" t="s">
        <v>297</v>
      </c>
      <c r="P79" s="13"/>
      <c r="Q79" s="13"/>
      <c r="R79" s="13"/>
      <c r="S79" s="13"/>
      <c r="T79" s="13"/>
      <c r="U79" s="13"/>
      <c r="V79" s="13"/>
      <c r="W79" s="13"/>
      <c r="X79" s="61"/>
    </row>
    <row r="80" spans="1:24" ht="20.25" customHeight="1">
      <c r="A80" s="69" t="s">
        <v>24</v>
      </c>
      <c r="B80" s="14" t="s">
        <v>305</v>
      </c>
      <c r="C80" s="16"/>
      <c r="D80" s="95" t="s">
        <v>296</v>
      </c>
      <c r="E80" s="13">
        <v>643</v>
      </c>
      <c r="F80" s="13">
        <v>502</v>
      </c>
      <c r="G80" s="13">
        <v>558</v>
      </c>
      <c r="H80" s="13">
        <v>364</v>
      </c>
      <c r="I80" s="13">
        <v>386</v>
      </c>
      <c r="J80" s="13">
        <v>410</v>
      </c>
      <c r="K80" s="13">
        <v>256</v>
      </c>
      <c r="L80" s="13">
        <v>406</v>
      </c>
      <c r="M80" s="13">
        <v>252</v>
      </c>
      <c r="N80" s="13">
        <v>283</v>
      </c>
      <c r="O80" s="13"/>
      <c r="P80" s="13"/>
      <c r="Q80" s="13"/>
      <c r="R80" s="13"/>
      <c r="S80" s="13"/>
      <c r="T80" s="13"/>
      <c r="U80" s="13"/>
      <c r="V80" s="13"/>
      <c r="W80" s="13"/>
      <c r="X80" s="61"/>
    </row>
    <row r="81" spans="1:24" ht="33" customHeight="1">
      <c r="A81" s="68" t="s">
        <v>116</v>
      </c>
      <c r="B81" s="16" t="s">
        <v>117</v>
      </c>
      <c r="C81" s="16"/>
      <c r="D81" s="96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63"/>
    </row>
    <row r="82" spans="1:24" ht="19.5" customHeight="1">
      <c r="A82" s="69"/>
      <c r="B82" s="14" t="s">
        <v>118</v>
      </c>
      <c r="C82" s="16"/>
      <c r="D82" s="95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61"/>
    </row>
    <row r="83" spans="1:24" ht="19.5" customHeight="1">
      <c r="A83" s="70"/>
      <c r="B83" s="40" t="s">
        <v>119</v>
      </c>
      <c r="C83" s="16"/>
      <c r="D83" s="97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65"/>
    </row>
    <row r="84" spans="1:24" ht="19.5" customHeight="1">
      <c r="A84" s="77" t="s">
        <v>263</v>
      </c>
      <c r="B84" s="46" t="s">
        <v>262</v>
      </c>
      <c r="C84" s="47"/>
      <c r="D84" s="105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78"/>
    </row>
    <row r="85" spans="1:24" ht="31.5">
      <c r="A85" s="69"/>
      <c r="B85" s="14" t="s">
        <v>265</v>
      </c>
      <c r="C85" s="13" t="s">
        <v>16</v>
      </c>
      <c r="D85" s="13" t="s">
        <v>294</v>
      </c>
      <c r="E85" s="106" t="s">
        <v>289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61"/>
    </row>
    <row r="86" spans="1:24" ht="31.5">
      <c r="A86" s="69"/>
      <c r="B86" s="14" t="s">
        <v>266</v>
      </c>
      <c r="C86" s="13" t="s">
        <v>16</v>
      </c>
      <c r="D86" s="13" t="s">
        <v>295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61"/>
    </row>
    <row r="87" spans="1:24" ht="37.5">
      <c r="A87" s="58" t="s">
        <v>264</v>
      </c>
      <c r="B87" s="10" t="s">
        <v>120</v>
      </c>
      <c r="C87" s="20"/>
      <c r="D87" s="93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59"/>
    </row>
    <row r="88" spans="1:24" ht="49.5" customHeight="1">
      <c r="A88" s="68" t="s">
        <v>121</v>
      </c>
      <c r="B88" s="16" t="s">
        <v>122</v>
      </c>
      <c r="C88" s="18" t="s">
        <v>203</v>
      </c>
      <c r="D88" s="121">
        <f>D90*100/D89</f>
        <v>10.85883514313919</v>
      </c>
      <c r="E88" s="15"/>
      <c r="F88" s="15"/>
      <c r="G88" s="15"/>
      <c r="H88" s="15"/>
      <c r="I88" s="15"/>
      <c r="J88" s="15"/>
      <c r="K88" s="15"/>
      <c r="L88" s="29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63"/>
    </row>
    <row r="89" spans="1:24" ht="31.5">
      <c r="A89" s="69" t="s">
        <v>23</v>
      </c>
      <c r="B89" s="14" t="s">
        <v>123</v>
      </c>
      <c r="C89" s="18"/>
      <c r="D89" s="122">
        <v>1013</v>
      </c>
      <c r="E89" s="106" t="s">
        <v>289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61"/>
    </row>
    <row r="90" spans="1:24" ht="18.75" customHeight="1">
      <c r="A90" s="69" t="s">
        <v>24</v>
      </c>
      <c r="B90" s="14" t="s">
        <v>124</v>
      </c>
      <c r="C90" s="18"/>
      <c r="D90" s="95">
        <v>110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61"/>
    </row>
    <row r="91" spans="1:24" ht="45.75" customHeight="1">
      <c r="A91" s="68" t="s">
        <v>125</v>
      </c>
      <c r="B91" s="16" t="s">
        <v>126</v>
      </c>
      <c r="C91" s="18" t="s">
        <v>204</v>
      </c>
      <c r="D91" s="121">
        <f>D93*100/D92</f>
        <v>24.580454096742351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63"/>
    </row>
    <row r="92" spans="1:24" ht="21" customHeight="1">
      <c r="A92" s="69" t="s">
        <v>23</v>
      </c>
      <c r="B92" s="14" t="s">
        <v>127</v>
      </c>
      <c r="C92" s="18"/>
      <c r="D92" s="122">
        <v>1013</v>
      </c>
      <c r="E92" s="106" t="s">
        <v>289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61"/>
    </row>
    <row r="93" spans="1:24" ht="31.5">
      <c r="A93" s="69" t="s">
        <v>24</v>
      </c>
      <c r="B93" s="14" t="s">
        <v>128</v>
      </c>
      <c r="C93" s="18"/>
      <c r="D93" s="95">
        <v>249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61"/>
    </row>
    <row r="94" spans="1:24" ht="46.5" customHeight="1">
      <c r="A94" s="68" t="s">
        <v>129</v>
      </c>
      <c r="B94" s="16" t="s">
        <v>130</v>
      </c>
      <c r="C94" s="18" t="s">
        <v>205</v>
      </c>
      <c r="D94" s="121">
        <f>D96*100/D95</f>
        <v>100</v>
      </c>
      <c r="E94" s="121">
        <f t="shared" ref="E94:N94" si="9">E96*100/E95</f>
        <v>100</v>
      </c>
      <c r="F94" s="121">
        <f t="shared" si="9"/>
        <v>100</v>
      </c>
      <c r="G94" s="121">
        <f t="shared" si="9"/>
        <v>100</v>
      </c>
      <c r="H94" s="121">
        <f t="shared" si="9"/>
        <v>100</v>
      </c>
      <c r="I94" s="121">
        <f t="shared" si="9"/>
        <v>100</v>
      </c>
      <c r="J94" s="121">
        <f t="shared" si="9"/>
        <v>100</v>
      </c>
      <c r="K94" s="121">
        <f t="shared" si="9"/>
        <v>100</v>
      </c>
      <c r="L94" s="121">
        <f t="shared" si="9"/>
        <v>100</v>
      </c>
      <c r="M94" s="121">
        <f t="shared" si="9"/>
        <v>100</v>
      </c>
      <c r="N94" s="121">
        <f t="shared" si="9"/>
        <v>100</v>
      </c>
      <c r="O94" s="15"/>
      <c r="P94" s="15"/>
      <c r="Q94" s="15"/>
      <c r="R94" s="15"/>
      <c r="S94" s="15"/>
      <c r="T94" s="15"/>
      <c r="U94" s="15"/>
      <c r="V94" s="15"/>
      <c r="W94" s="15"/>
      <c r="X94" s="63"/>
    </row>
    <row r="95" spans="1:24" ht="20.25" customHeight="1">
      <c r="A95" s="69" t="s">
        <v>23</v>
      </c>
      <c r="B95" s="14" t="s">
        <v>131</v>
      </c>
      <c r="C95" s="18"/>
      <c r="D95" s="95">
        <f>SUM(E95:N95)</f>
        <v>128</v>
      </c>
      <c r="E95" s="13">
        <v>23</v>
      </c>
      <c r="F95" s="13">
        <v>16</v>
      </c>
      <c r="G95" s="13">
        <v>16</v>
      </c>
      <c r="H95" s="13">
        <v>16</v>
      </c>
      <c r="I95" s="13">
        <v>8</v>
      </c>
      <c r="J95" s="13">
        <v>18</v>
      </c>
      <c r="K95" s="13">
        <v>10</v>
      </c>
      <c r="L95" s="13">
        <v>7</v>
      </c>
      <c r="M95" s="13">
        <v>7</v>
      </c>
      <c r="N95" s="13">
        <v>7</v>
      </c>
      <c r="O95" s="13"/>
      <c r="P95" s="13"/>
      <c r="Q95" s="13"/>
      <c r="R95" s="13"/>
      <c r="S95" s="13"/>
      <c r="T95" s="13"/>
      <c r="U95" s="13"/>
      <c r="V95" s="13"/>
      <c r="W95" s="13"/>
      <c r="X95" s="61"/>
    </row>
    <row r="96" spans="1:24" ht="31.5">
      <c r="A96" s="69" t="s">
        <v>24</v>
      </c>
      <c r="B96" s="14" t="s">
        <v>132</v>
      </c>
      <c r="C96" s="18"/>
      <c r="D96" s="95">
        <f>SUM(E96:N96)</f>
        <v>128</v>
      </c>
      <c r="E96" s="13">
        <v>23</v>
      </c>
      <c r="F96" s="13">
        <v>16</v>
      </c>
      <c r="G96" s="13">
        <v>16</v>
      </c>
      <c r="H96" s="13">
        <v>16</v>
      </c>
      <c r="I96" s="13">
        <v>8</v>
      </c>
      <c r="J96" s="13">
        <v>18</v>
      </c>
      <c r="K96" s="13">
        <v>10</v>
      </c>
      <c r="L96" s="13">
        <v>7</v>
      </c>
      <c r="M96" s="13">
        <v>7</v>
      </c>
      <c r="N96" s="13">
        <v>7</v>
      </c>
      <c r="O96" s="13"/>
      <c r="P96" s="13"/>
      <c r="Q96" s="13"/>
      <c r="R96" s="13"/>
      <c r="S96" s="13"/>
      <c r="T96" s="13"/>
      <c r="U96" s="13"/>
      <c r="V96" s="13"/>
      <c r="W96" s="13"/>
      <c r="X96" s="61"/>
    </row>
    <row r="97" spans="1:24" ht="37.5">
      <c r="A97" s="58" t="s">
        <v>133</v>
      </c>
      <c r="B97" s="10" t="s">
        <v>134</v>
      </c>
      <c r="C97" s="20"/>
      <c r="D97" s="93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59"/>
    </row>
    <row r="98" spans="1:24" ht="31.5">
      <c r="A98" s="68" t="s">
        <v>135</v>
      </c>
      <c r="B98" s="16" t="s">
        <v>136</v>
      </c>
      <c r="C98" s="15" t="s">
        <v>137</v>
      </c>
      <c r="D98" s="121">
        <f>D100*100/D99</f>
        <v>35.600475738767415</v>
      </c>
      <c r="E98" s="121">
        <f t="shared" ref="E98:X98" si="10">E100*100/E99</f>
        <v>8.4789545661753536</v>
      </c>
      <c r="F98" s="121">
        <f t="shared" si="10"/>
        <v>27.992021276595743</v>
      </c>
      <c r="G98" s="121">
        <f t="shared" si="10"/>
        <v>61.872736678737716</v>
      </c>
      <c r="H98" s="121">
        <f t="shared" si="10"/>
        <v>14.161692892023874</v>
      </c>
      <c r="I98" s="121">
        <f t="shared" si="10"/>
        <v>20.938628158844764</v>
      </c>
      <c r="J98" s="121">
        <f t="shared" si="10"/>
        <v>26.175213675213676</v>
      </c>
      <c r="K98" s="121">
        <f t="shared" si="10"/>
        <v>38.127659574468083</v>
      </c>
      <c r="L98" s="121">
        <f t="shared" si="10"/>
        <v>20.490670352453353</v>
      </c>
      <c r="M98" s="121">
        <f t="shared" si="10"/>
        <v>21.362007168458781</v>
      </c>
      <c r="N98" s="121">
        <f t="shared" si="10"/>
        <v>12.372535690006798</v>
      </c>
      <c r="O98" s="121">
        <f t="shared" si="10"/>
        <v>24.815318243602626</v>
      </c>
      <c r="P98" s="121">
        <f t="shared" si="10"/>
        <v>36.636273755904647</v>
      </c>
      <c r="Q98" s="121">
        <f t="shared" si="10"/>
        <v>45.279650209509931</v>
      </c>
      <c r="R98" s="121">
        <f t="shared" si="10"/>
        <v>40.325251330573622</v>
      </c>
      <c r="S98" s="121">
        <f t="shared" si="10"/>
        <v>52.931945820944833</v>
      </c>
      <c r="T98" s="121">
        <f t="shared" si="10"/>
        <v>25.281057567369075</v>
      </c>
      <c r="U98" s="121">
        <f t="shared" si="10"/>
        <v>45.565793262309242</v>
      </c>
      <c r="V98" s="121">
        <f t="shared" si="10"/>
        <v>38.038528896672503</v>
      </c>
      <c r="W98" s="121">
        <f t="shared" si="10"/>
        <v>52.027085684521225</v>
      </c>
      <c r="X98" s="121">
        <f t="shared" si="10"/>
        <v>37.102783256629408</v>
      </c>
    </row>
    <row r="99" spans="1:24">
      <c r="A99" s="69" t="s">
        <v>23</v>
      </c>
      <c r="B99" s="14" t="s">
        <v>138</v>
      </c>
      <c r="C99" s="18"/>
      <c r="D99" s="120">
        <f>SUM(E99:X99)</f>
        <v>207677</v>
      </c>
      <c r="E99" s="119">
        <v>6581</v>
      </c>
      <c r="F99" s="119">
        <v>3008</v>
      </c>
      <c r="G99" s="119">
        <v>1933</v>
      </c>
      <c r="H99" s="119">
        <v>1843</v>
      </c>
      <c r="I99" s="119">
        <v>3047</v>
      </c>
      <c r="J99" s="119">
        <v>1872</v>
      </c>
      <c r="K99" s="119">
        <v>2350</v>
      </c>
      <c r="L99" s="119">
        <v>2894</v>
      </c>
      <c r="M99" s="119">
        <v>2790</v>
      </c>
      <c r="N99" s="119">
        <v>2942</v>
      </c>
      <c r="O99" s="119">
        <v>33842</v>
      </c>
      <c r="P99" s="119">
        <v>27309</v>
      </c>
      <c r="Q99" s="119">
        <v>27445</v>
      </c>
      <c r="R99" s="119">
        <v>16910</v>
      </c>
      <c r="S99" s="119">
        <v>12108</v>
      </c>
      <c r="T99" s="119">
        <v>17701</v>
      </c>
      <c r="U99" s="119">
        <v>13892</v>
      </c>
      <c r="V99" s="119">
        <v>8565</v>
      </c>
      <c r="W99" s="119">
        <v>11519</v>
      </c>
      <c r="X99" s="124">
        <v>9126</v>
      </c>
    </row>
    <row r="100" spans="1:24">
      <c r="A100" s="69" t="s">
        <v>24</v>
      </c>
      <c r="B100" s="14" t="s">
        <v>139</v>
      </c>
      <c r="C100" s="18"/>
      <c r="D100" s="120">
        <f>SUM(E100:X100)</f>
        <v>73934</v>
      </c>
      <c r="E100" s="119">
        <v>558</v>
      </c>
      <c r="F100" s="119">
        <v>842</v>
      </c>
      <c r="G100" s="119">
        <v>1196</v>
      </c>
      <c r="H100" s="119">
        <v>261</v>
      </c>
      <c r="I100" s="119">
        <v>638</v>
      </c>
      <c r="J100" s="119">
        <v>490</v>
      </c>
      <c r="K100" s="119">
        <v>896</v>
      </c>
      <c r="L100" s="119">
        <v>593</v>
      </c>
      <c r="M100" s="119">
        <v>596</v>
      </c>
      <c r="N100" s="119">
        <v>364</v>
      </c>
      <c r="O100" s="119">
        <v>8398</v>
      </c>
      <c r="P100" s="119">
        <v>10005</v>
      </c>
      <c r="Q100" s="119">
        <v>12427</v>
      </c>
      <c r="R100" s="119">
        <v>6819</v>
      </c>
      <c r="S100" s="119">
        <v>6409</v>
      </c>
      <c r="T100" s="119">
        <v>4475</v>
      </c>
      <c r="U100" s="119">
        <v>6330</v>
      </c>
      <c r="V100" s="119">
        <v>3258</v>
      </c>
      <c r="W100" s="119">
        <v>5993</v>
      </c>
      <c r="X100" s="124">
        <v>3386</v>
      </c>
    </row>
    <row r="101" spans="1:24" ht="31.5">
      <c r="A101" s="71" t="s">
        <v>140</v>
      </c>
      <c r="B101" s="36" t="s">
        <v>141</v>
      </c>
      <c r="C101" s="35" t="s">
        <v>51</v>
      </c>
      <c r="D101" s="128">
        <f>D102*100/D103</f>
        <v>100</v>
      </c>
      <c r="E101" s="128">
        <f t="shared" ref="E101:X101" si="11">E102*100/E103</f>
        <v>100</v>
      </c>
      <c r="F101" s="128">
        <f t="shared" si="11"/>
        <v>100</v>
      </c>
      <c r="G101" s="128">
        <f t="shared" si="11"/>
        <v>100</v>
      </c>
      <c r="H101" s="128">
        <f t="shared" si="11"/>
        <v>100</v>
      </c>
      <c r="I101" s="128">
        <f t="shared" si="11"/>
        <v>100</v>
      </c>
      <c r="J101" s="128">
        <f t="shared" si="11"/>
        <v>100</v>
      </c>
      <c r="K101" s="128">
        <f t="shared" si="11"/>
        <v>100</v>
      </c>
      <c r="L101" s="128">
        <f t="shared" si="11"/>
        <v>100</v>
      </c>
      <c r="M101" s="128">
        <f t="shared" si="11"/>
        <v>100</v>
      </c>
      <c r="N101" s="128">
        <f t="shared" si="11"/>
        <v>100</v>
      </c>
      <c r="O101" s="128">
        <f t="shared" si="11"/>
        <v>100</v>
      </c>
      <c r="P101" s="128">
        <f t="shared" si="11"/>
        <v>100</v>
      </c>
      <c r="Q101" s="128">
        <f t="shared" si="11"/>
        <v>100</v>
      </c>
      <c r="R101" s="128">
        <f t="shared" si="11"/>
        <v>100</v>
      </c>
      <c r="S101" s="128">
        <f t="shared" si="11"/>
        <v>100</v>
      </c>
      <c r="T101" s="128">
        <f t="shared" si="11"/>
        <v>100</v>
      </c>
      <c r="U101" s="128" t="e">
        <f t="shared" si="11"/>
        <v>#DIV/0!</v>
      </c>
      <c r="V101" s="128">
        <f t="shared" si="11"/>
        <v>100</v>
      </c>
      <c r="W101" s="128">
        <f t="shared" si="11"/>
        <v>100</v>
      </c>
      <c r="X101" s="128">
        <f t="shared" si="11"/>
        <v>100</v>
      </c>
    </row>
    <row r="102" spans="1:24" ht="18.75" customHeight="1">
      <c r="A102" s="69" t="s">
        <v>23</v>
      </c>
      <c r="B102" s="14" t="s">
        <v>139</v>
      </c>
      <c r="C102" s="18"/>
      <c r="D102" s="95">
        <f>SUM(E102:X102)</f>
        <v>100</v>
      </c>
      <c r="E102" s="13">
        <v>7</v>
      </c>
      <c r="F102" s="13">
        <v>8</v>
      </c>
      <c r="G102" s="13">
        <v>8</v>
      </c>
      <c r="H102" s="13">
        <v>6</v>
      </c>
      <c r="I102" s="13">
        <v>7</v>
      </c>
      <c r="J102" s="13">
        <v>1</v>
      </c>
      <c r="K102" s="13">
        <v>5</v>
      </c>
      <c r="L102" s="13">
        <v>6</v>
      </c>
      <c r="M102" s="13">
        <v>4</v>
      </c>
      <c r="N102" s="13">
        <v>6</v>
      </c>
      <c r="O102" s="13">
        <v>9</v>
      </c>
      <c r="P102" s="13">
        <v>7</v>
      </c>
      <c r="Q102" s="13">
        <v>2</v>
      </c>
      <c r="R102" s="13">
        <v>2</v>
      </c>
      <c r="S102" s="13">
        <v>3</v>
      </c>
      <c r="T102" s="13">
        <v>5</v>
      </c>
      <c r="U102" s="13">
        <v>0</v>
      </c>
      <c r="V102" s="13">
        <v>3</v>
      </c>
      <c r="W102" s="13">
        <v>1</v>
      </c>
      <c r="X102" s="13">
        <v>10</v>
      </c>
    </row>
    <row r="103" spans="1:24" ht="33.75" customHeight="1">
      <c r="A103" s="69" t="s">
        <v>24</v>
      </c>
      <c r="B103" s="14" t="s">
        <v>142</v>
      </c>
      <c r="C103" s="18"/>
      <c r="D103" s="95">
        <f>SUM(E103:X103)</f>
        <v>100</v>
      </c>
      <c r="E103" s="13">
        <v>7</v>
      </c>
      <c r="F103" s="13">
        <v>8</v>
      </c>
      <c r="G103" s="13">
        <v>8</v>
      </c>
      <c r="H103" s="13">
        <v>6</v>
      </c>
      <c r="I103" s="13">
        <v>7</v>
      </c>
      <c r="J103" s="13">
        <v>1</v>
      </c>
      <c r="K103" s="13">
        <v>5</v>
      </c>
      <c r="L103" s="13">
        <v>6</v>
      </c>
      <c r="M103" s="13">
        <v>4</v>
      </c>
      <c r="N103" s="13">
        <v>6</v>
      </c>
      <c r="O103" s="13">
        <v>9</v>
      </c>
      <c r="P103" s="13">
        <v>7</v>
      </c>
      <c r="Q103" s="13">
        <v>2</v>
      </c>
      <c r="R103" s="13">
        <v>2</v>
      </c>
      <c r="S103" s="13">
        <v>3</v>
      </c>
      <c r="T103" s="13">
        <v>5</v>
      </c>
      <c r="U103" s="13">
        <v>0</v>
      </c>
      <c r="V103" s="13">
        <v>3</v>
      </c>
      <c r="W103" s="13">
        <v>1</v>
      </c>
      <c r="X103" s="13">
        <v>10</v>
      </c>
    </row>
    <row r="104" spans="1:24" ht="35.25" customHeight="1">
      <c r="A104" s="58" t="s">
        <v>143</v>
      </c>
      <c r="B104" s="10" t="s">
        <v>144</v>
      </c>
      <c r="C104" s="11" t="s">
        <v>149</v>
      </c>
      <c r="D104" s="107">
        <f>D106*100/D105</f>
        <v>78.021978021978029</v>
      </c>
      <c r="E104" s="92">
        <f t="shared" ref="E104:N104" si="12">E106*100/E105</f>
        <v>70.370370370370367</v>
      </c>
      <c r="F104" s="92">
        <f t="shared" si="12"/>
        <v>100</v>
      </c>
      <c r="G104" s="92">
        <f t="shared" si="12"/>
        <v>78.571428571428569</v>
      </c>
      <c r="H104" s="92">
        <f t="shared" si="12"/>
        <v>84.615384615384613</v>
      </c>
      <c r="I104" s="92">
        <f t="shared" si="12"/>
        <v>77.777777777777771</v>
      </c>
      <c r="J104" s="92">
        <f t="shared" si="12"/>
        <v>66.666666666666671</v>
      </c>
      <c r="K104" s="92">
        <f t="shared" si="12"/>
        <v>83.333333333333329</v>
      </c>
      <c r="L104" s="92">
        <f t="shared" si="12"/>
        <v>83.333333333333329</v>
      </c>
      <c r="M104" s="92">
        <f t="shared" si="12"/>
        <v>50</v>
      </c>
      <c r="N104" s="92">
        <f t="shared" si="12"/>
        <v>100</v>
      </c>
      <c r="O104" s="12"/>
      <c r="P104" s="12"/>
      <c r="Q104" s="12"/>
      <c r="R104" s="12"/>
      <c r="S104" s="12"/>
      <c r="T104" s="12"/>
      <c r="U104" s="12"/>
      <c r="V104" s="12"/>
      <c r="W104" s="12"/>
      <c r="X104" s="59"/>
    </row>
    <row r="105" spans="1:24" ht="31.5">
      <c r="A105" s="69" t="s">
        <v>23</v>
      </c>
      <c r="B105" s="14" t="s">
        <v>145</v>
      </c>
      <c r="C105" s="20"/>
      <c r="D105" s="95">
        <f>SUM(E105:N105)</f>
        <v>91</v>
      </c>
      <c r="E105" s="13">
        <v>27</v>
      </c>
      <c r="F105" s="13">
        <v>6</v>
      </c>
      <c r="G105" s="13">
        <v>14</v>
      </c>
      <c r="H105" s="13">
        <v>13</v>
      </c>
      <c r="I105" s="13">
        <v>9</v>
      </c>
      <c r="J105" s="13">
        <v>3</v>
      </c>
      <c r="K105" s="13">
        <v>6</v>
      </c>
      <c r="L105" s="13">
        <v>6</v>
      </c>
      <c r="M105" s="13">
        <v>4</v>
      </c>
      <c r="N105" s="13">
        <v>3</v>
      </c>
      <c r="O105" s="13"/>
      <c r="P105" s="13"/>
      <c r="Q105" s="13"/>
      <c r="R105" s="13"/>
      <c r="S105" s="13"/>
      <c r="T105" s="13"/>
      <c r="U105" s="13"/>
      <c r="V105" s="13"/>
      <c r="W105" s="13"/>
      <c r="X105" s="61"/>
    </row>
    <row r="106" spans="1:24" ht="47.25">
      <c r="A106" s="69" t="s">
        <v>24</v>
      </c>
      <c r="B106" s="14" t="s">
        <v>146</v>
      </c>
      <c r="C106" s="20"/>
      <c r="D106" s="95">
        <f>SUM(E106:N106)</f>
        <v>71</v>
      </c>
      <c r="E106" s="13">
        <v>19</v>
      </c>
      <c r="F106" s="13">
        <v>6</v>
      </c>
      <c r="G106" s="13">
        <v>11</v>
      </c>
      <c r="H106" s="13">
        <v>11</v>
      </c>
      <c r="I106" s="13">
        <v>7</v>
      </c>
      <c r="J106" s="13">
        <v>2</v>
      </c>
      <c r="K106" s="13">
        <v>5</v>
      </c>
      <c r="L106" s="13">
        <v>5</v>
      </c>
      <c r="M106" s="13">
        <v>2</v>
      </c>
      <c r="N106" s="13">
        <v>3</v>
      </c>
      <c r="O106" s="13"/>
      <c r="P106" s="13"/>
      <c r="Q106" s="13"/>
      <c r="R106" s="13"/>
      <c r="S106" s="13"/>
      <c r="T106" s="13"/>
      <c r="U106" s="13"/>
      <c r="V106" s="13"/>
      <c r="W106" s="13"/>
      <c r="X106" s="61"/>
    </row>
    <row r="107" spans="1:24" ht="37.5">
      <c r="A107" s="58" t="s">
        <v>147</v>
      </c>
      <c r="B107" s="10" t="s">
        <v>148</v>
      </c>
      <c r="C107" s="11" t="s">
        <v>150</v>
      </c>
      <c r="D107" s="93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59"/>
    </row>
    <row r="108" spans="1:24" ht="19.5" customHeight="1">
      <c r="A108" s="69" t="s">
        <v>23</v>
      </c>
      <c r="B108" s="14" t="s">
        <v>151</v>
      </c>
      <c r="C108" s="20"/>
      <c r="D108" s="95">
        <v>10</v>
      </c>
      <c r="E108" s="85" t="s">
        <v>307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61"/>
    </row>
    <row r="109" spans="1:24" ht="20.25" customHeight="1">
      <c r="A109" s="69" t="s">
        <v>24</v>
      </c>
      <c r="B109" s="14" t="s">
        <v>152</v>
      </c>
      <c r="C109" s="20"/>
      <c r="D109" s="95">
        <v>0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61"/>
    </row>
    <row r="110" spans="1:24" ht="35.25" customHeight="1">
      <c r="A110" s="58" t="s">
        <v>153</v>
      </c>
      <c r="B110" s="10" t="s">
        <v>154</v>
      </c>
      <c r="C110" s="11" t="s">
        <v>155</v>
      </c>
      <c r="D110" s="116">
        <f>D112*100/D111</f>
        <v>66.891891891891888</v>
      </c>
      <c r="E110" s="116">
        <f t="shared" ref="E110:N110" si="13">E112*100/E111</f>
        <v>56.666666666666664</v>
      </c>
      <c r="F110" s="116">
        <f t="shared" si="13"/>
        <v>77.777777777777771</v>
      </c>
      <c r="G110" s="116">
        <f t="shared" si="13"/>
        <v>53.846153846153847</v>
      </c>
      <c r="H110" s="116">
        <f t="shared" si="13"/>
        <v>55.555555555555557</v>
      </c>
      <c r="I110" s="116">
        <f t="shared" si="13"/>
        <v>50</v>
      </c>
      <c r="J110" s="116">
        <f t="shared" si="13"/>
        <v>66.666666666666671</v>
      </c>
      <c r="K110" s="116">
        <f t="shared" si="13"/>
        <v>100</v>
      </c>
      <c r="L110" s="116">
        <f t="shared" si="13"/>
        <v>100</v>
      </c>
      <c r="M110" s="116">
        <f t="shared" si="13"/>
        <v>70</v>
      </c>
      <c r="N110" s="116">
        <f t="shared" si="13"/>
        <v>80</v>
      </c>
      <c r="O110" s="12"/>
      <c r="P110" s="12"/>
      <c r="Q110" s="12"/>
      <c r="R110" s="12"/>
      <c r="S110" s="12"/>
      <c r="T110" s="12"/>
      <c r="U110" s="12"/>
      <c r="V110" s="12"/>
      <c r="W110" s="12"/>
      <c r="X110" s="59"/>
    </row>
    <row r="111" spans="1:24" ht="19.5" customHeight="1">
      <c r="A111" s="69" t="s">
        <v>23</v>
      </c>
      <c r="B111" s="14" t="s">
        <v>316</v>
      </c>
      <c r="C111" s="20"/>
      <c r="D111" s="95">
        <f>SUM(E111:N111)</f>
        <v>148</v>
      </c>
      <c r="E111" s="13">
        <v>30</v>
      </c>
      <c r="F111" s="13">
        <v>27</v>
      </c>
      <c r="G111" s="13">
        <v>13</v>
      </c>
      <c r="H111" s="13">
        <v>18</v>
      </c>
      <c r="I111" s="13">
        <v>20</v>
      </c>
      <c r="J111" s="13">
        <v>6</v>
      </c>
      <c r="K111" s="13">
        <v>15</v>
      </c>
      <c r="L111" s="13">
        <v>4</v>
      </c>
      <c r="M111" s="13">
        <v>10</v>
      </c>
      <c r="N111" s="13">
        <v>5</v>
      </c>
      <c r="O111" s="85" t="s">
        <v>326</v>
      </c>
      <c r="P111" s="13"/>
      <c r="Q111" s="13"/>
      <c r="R111" s="13"/>
      <c r="S111" s="13"/>
      <c r="T111" s="13"/>
      <c r="U111" s="13"/>
      <c r="V111" s="13"/>
      <c r="W111" s="13"/>
      <c r="X111" s="61"/>
    </row>
    <row r="112" spans="1:24" ht="18.75" customHeight="1">
      <c r="A112" s="69" t="s">
        <v>24</v>
      </c>
      <c r="B112" s="14" t="s">
        <v>157</v>
      </c>
      <c r="C112" s="20"/>
      <c r="D112" s="95">
        <f>SUM(E112:N112)</f>
        <v>99</v>
      </c>
      <c r="E112" s="13">
        <v>17</v>
      </c>
      <c r="F112" s="13">
        <v>21</v>
      </c>
      <c r="G112" s="13">
        <v>7</v>
      </c>
      <c r="H112" s="13">
        <v>10</v>
      </c>
      <c r="I112" s="13">
        <v>10</v>
      </c>
      <c r="J112" s="13">
        <v>4</v>
      </c>
      <c r="K112" s="13">
        <v>15</v>
      </c>
      <c r="L112" s="13">
        <v>4</v>
      </c>
      <c r="M112" s="13">
        <v>7</v>
      </c>
      <c r="N112" s="13">
        <v>4</v>
      </c>
      <c r="O112" s="13"/>
      <c r="P112" s="13"/>
      <c r="Q112" s="13"/>
      <c r="R112" s="13"/>
      <c r="S112" s="13"/>
      <c r="T112" s="13"/>
      <c r="U112" s="13"/>
      <c r="V112" s="13"/>
      <c r="W112" s="13"/>
      <c r="X112" s="61"/>
    </row>
    <row r="113" spans="1:24" ht="31.5">
      <c r="A113" s="68" t="s">
        <v>158</v>
      </c>
      <c r="B113" s="16" t="s">
        <v>159</v>
      </c>
      <c r="C113" s="99" t="s">
        <v>163</v>
      </c>
      <c r="D113" s="9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63"/>
    </row>
    <row r="114" spans="1:24">
      <c r="A114" s="69" t="s">
        <v>95</v>
      </c>
      <c r="B114" s="14" t="s">
        <v>327</v>
      </c>
      <c r="C114" s="18"/>
      <c r="D114" s="95">
        <v>2.23</v>
      </c>
      <c r="E114" s="13">
        <v>2.39</v>
      </c>
      <c r="F114" s="13">
        <v>2.3199999999999998</v>
      </c>
      <c r="G114" s="13">
        <v>0.81</v>
      </c>
      <c r="H114" s="13">
        <v>4.5999999999999996</v>
      </c>
      <c r="I114" s="13">
        <v>0</v>
      </c>
      <c r="J114" s="13">
        <v>1.24</v>
      </c>
      <c r="K114" s="13">
        <v>1.57</v>
      </c>
      <c r="L114" s="13">
        <v>4.3499999999999996</v>
      </c>
      <c r="M114" s="13">
        <v>3.63</v>
      </c>
      <c r="N114" s="13">
        <v>4.1399999999999997</v>
      </c>
      <c r="O114" s="13"/>
      <c r="P114" s="13"/>
      <c r="Q114" s="13"/>
      <c r="R114" s="13"/>
      <c r="S114" s="13"/>
      <c r="T114" s="13"/>
      <c r="U114" s="13"/>
      <c r="V114" s="13"/>
      <c r="W114" s="13"/>
      <c r="X114" s="61"/>
    </row>
    <row r="115" spans="1:24">
      <c r="A115" s="69"/>
      <c r="B115" s="14" t="s">
        <v>328</v>
      </c>
      <c r="C115" s="18"/>
      <c r="D115" s="95">
        <v>0.46</v>
      </c>
      <c r="E115" s="13">
        <v>1.18</v>
      </c>
      <c r="F115" s="13">
        <v>2.3199999999999998</v>
      </c>
      <c r="G115" s="13">
        <v>0</v>
      </c>
      <c r="H115" s="13">
        <v>0</v>
      </c>
      <c r="I115" s="13">
        <v>0</v>
      </c>
      <c r="J115" s="13">
        <v>0</v>
      </c>
      <c r="K115" s="13">
        <v>1.58</v>
      </c>
      <c r="L115" s="13">
        <v>0</v>
      </c>
      <c r="M115" s="13">
        <v>0</v>
      </c>
      <c r="N115" s="13">
        <v>0</v>
      </c>
      <c r="O115" s="13"/>
      <c r="P115" s="13"/>
      <c r="Q115" s="13"/>
      <c r="R115" s="13"/>
      <c r="S115" s="13"/>
      <c r="T115" s="13"/>
      <c r="U115" s="13"/>
      <c r="V115" s="13"/>
      <c r="W115" s="13"/>
      <c r="X115" s="61"/>
    </row>
    <row r="116" spans="1:24" ht="18.75" customHeight="1">
      <c r="A116" s="69" t="s">
        <v>23</v>
      </c>
      <c r="B116" s="14" t="s">
        <v>329</v>
      </c>
      <c r="C116" s="18"/>
      <c r="D116" s="95">
        <f>SUM(E116:N116)</f>
        <v>19</v>
      </c>
      <c r="E116" s="13">
        <v>4</v>
      </c>
      <c r="F116" s="13">
        <v>3</v>
      </c>
      <c r="G116" s="13">
        <v>1</v>
      </c>
      <c r="H116" s="13">
        <v>3</v>
      </c>
      <c r="I116" s="13">
        <v>0</v>
      </c>
      <c r="J116" s="13">
        <v>1</v>
      </c>
      <c r="K116" s="13">
        <v>1</v>
      </c>
      <c r="L116" s="13">
        <v>2</v>
      </c>
      <c r="M116" s="13">
        <v>2</v>
      </c>
      <c r="N116" s="13">
        <v>2</v>
      </c>
      <c r="O116" s="85" t="s">
        <v>326</v>
      </c>
      <c r="P116" s="13"/>
      <c r="Q116" s="13"/>
      <c r="R116" s="13"/>
      <c r="S116" s="13"/>
      <c r="T116" s="13"/>
      <c r="U116" s="13"/>
      <c r="V116" s="13"/>
      <c r="W116" s="13"/>
      <c r="X116" s="61"/>
    </row>
    <row r="117" spans="1:24" ht="18.75" customHeight="1">
      <c r="A117" s="69" t="s">
        <v>24</v>
      </c>
      <c r="B117" s="14" t="s">
        <v>322</v>
      </c>
      <c r="C117" s="18"/>
      <c r="D117" s="95">
        <f>SUM(E117:N117)</f>
        <v>4</v>
      </c>
      <c r="E117" s="13">
        <v>2</v>
      </c>
      <c r="F117" s="13">
        <v>1</v>
      </c>
      <c r="G117" s="13">
        <v>0</v>
      </c>
      <c r="H117" s="13">
        <v>0</v>
      </c>
      <c r="I117" s="13">
        <v>0</v>
      </c>
      <c r="J117" s="13">
        <v>0</v>
      </c>
      <c r="K117" s="13">
        <v>1</v>
      </c>
      <c r="L117" s="13">
        <v>0</v>
      </c>
      <c r="M117" s="13">
        <v>0</v>
      </c>
      <c r="N117" s="13">
        <v>0</v>
      </c>
      <c r="O117" s="13"/>
      <c r="P117" s="13"/>
      <c r="Q117" s="13"/>
      <c r="R117" s="13"/>
      <c r="S117" s="13"/>
      <c r="T117" s="13"/>
      <c r="U117" s="13"/>
      <c r="V117" s="13"/>
      <c r="W117" s="13"/>
      <c r="X117" s="61"/>
    </row>
    <row r="118" spans="1:24" ht="31.5">
      <c r="A118" s="68" t="s">
        <v>164</v>
      </c>
      <c r="B118" s="16" t="s">
        <v>323</v>
      </c>
      <c r="C118" s="99" t="s">
        <v>163</v>
      </c>
      <c r="D118" s="96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63"/>
    </row>
    <row r="119" spans="1:24">
      <c r="A119" s="69" t="s">
        <v>95</v>
      </c>
      <c r="B119" s="14" t="s">
        <v>325</v>
      </c>
      <c r="C119" s="18"/>
      <c r="D119" s="95">
        <v>6.81</v>
      </c>
      <c r="E119" s="13">
        <v>7.17</v>
      </c>
      <c r="F119" s="13">
        <v>5.42</v>
      </c>
      <c r="G119" s="13">
        <v>3.27</v>
      </c>
      <c r="H119" s="13">
        <v>10.76</v>
      </c>
      <c r="I119" s="13">
        <v>9.1999999999999993</v>
      </c>
      <c r="J119" s="13">
        <v>4.97</v>
      </c>
      <c r="K119" s="13">
        <v>7.88</v>
      </c>
      <c r="L119" s="13">
        <v>10.89</v>
      </c>
      <c r="M119" s="13">
        <v>7.27</v>
      </c>
      <c r="N119" s="13">
        <v>6.22</v>
      </c>
      <c r="O119" s="13"/>
      <c r="P119" s="13"/>
      <c r="Q119" s="13"/>
      <c r="R119" s="13"/>
      <c r="S119" s="13"/>
      <c r="T119" s="13"/>
      <c r="U119" s="13"/>
      <c r="V119" s="13"/>
      <c r="W119" s="13"/>
      <c r="X119" s="61"/>
    </row>
    <row r="120" spans="1:24">
      <c r="A120" s="69"/>
      <c r="B120" s="14" t="s">
        <v>324</v>
      </c>
      <c r="C120" s="18"/>
      <c r="D120" s="125">
        <f>D122*100000/D121</f>
        <v>0.93889220109193161</v>
      </c>
      <c r="E120" s="125">
        <f t="shared" ref="E120:N120" si="14">E122*100000/E121</f>
        <v>0</v>
      </c>
      <c r="F120" s="125">
        <f t="shared" si="14"/>
        <v>2.3251307886068591</v>
      </c>
      <c r="G120" s="125">
        <f t="shared" si="14"/>
        <v>0.81718707863791262</v>
      </c>
      <c r="H120" s="125">
        <f t="shared" si="14"/>
        <v>1.3500013500013499</v>
      </c>
      <c r="I120" s="125">
        <f t="shared" si="14"/>
        <v>0</v>
      </c>
      <c r="J120" s="125">
        <f t="shared" si="14"/>
        <v>0</v>
      </c>
      <c r="K120" s="125">
        <f t="shared" si="14"/>
        <v>1.5824537527890747</v>
      </c>
      <c r="L120" s="125">
        <f t="shared" si="14"/>
        <v>2.1911564923966869</v>
      </c>
      <c r="M120" s="125">
        <f t="shared" si="14"/>
        <v>0</v>
      </c>
      <c r="N120" s="125">
        <f t="shared" si="14"/>
        <v>2.0853752632786269</v>
      </c>
      <c r="O120" s="85" t="s">
        <v>326</v>
      </c>
      <c r="P120" s="13"/>
      <c r="Q120" s="13"/>
      <c r="R120" s="13"/>
      <c r="S120" s="13"/>
      <c r="T120" s="13"/>
      <c r="U120" s="13"/>
      <c r="V120" s="13"/>
      <c r="W120" s="13"/>
      <c r="X120" s="61"/>
    </row>
    <row r="121" spans="1:24" ht="18.75" hidden="1" customHeight="1">
      <c r="A121" s="69" t="s">
        <v>23</v>
      </c>
      <c r="B121" s="26" t="s">
        <v>169</v>
      </c>
      <c r="C121" s="18"/>
      <c r="D121" s="120">
        <f>SUM(E121:N121)</f>
        <v>852068</v>
      </c>
      <c r="E121" s="119">
        <v>168368</v>
      </c>
      <c r="F121" s="119">
        <v>129025</v>
      </c>
      <c r="G121" s="119">
        <v>122371</v>
      </c>
      <c r="H121" s="119">
        <v>74074</v>
      </c>
      <c r="I121" s="119">
        <v>66232</v>
      </c>
      <c r="J121" s="119">
        <v>80245</v>
      </c>
      <c r="K121" s="119">
        <v>63193</v>
      </c>
      <c r="L121" s="119">
        <v>45638</v>
      </c>
      <c r="M121" s="119">
        <v>54969</v>
      </c>
      <c r="N121" s="119">
        <v>47953</v>
      </c>
      <c r="O121" s="13"/>
      <c r="P121" s="13"/>
      <c r="Q121" s="13"/>
      <c r="R121" s="13"/>
      <c r="S121" s="13"/>
      <c r="T121" s="13"/>
      <c r="U121" s="13"/>
      <c r="V121" s="13"/>
      <c r="W121" s="13"/>
      <c r="X121" s="61"/>
    </row>
    <row r="122" spans="1:24" ht="18.75" customHeight="1">
      <c r="A122" s="69" t="s">
        <v>24</v>
      </c>
      <c r="B122" s="14" t="s">
        <v>168</v>
      </c>
      <c r="C122" s="18"/>
      <c r="D122" s="120">
        <f>SUM(E122:N122)</f>
        <v>8</v>
      </c>
      <c r="E122" s="13">
        <v>0</v>
      </c>
      <c r="F122" s="13">
        <v>3</v>
      </c>
      <c r="G122" s="13">
        <v>1</v>
      </c>
      <c r="H122" s="13">
        <v>1</v>
      </c>
      <c r="I122" s="13">
        <v>0</v>
      </c>
      <c r="J122" s="13">
        <v>0</v>
      </c>
      <c r="K122" s="13">
        <v>1</v>
      </c>
      <c r="L122" s="13">
        <v>1</v>
      </c>
      <c r="M122" s="13">
        <v>0</v>
      </c>
      <c r="N122" s="13">
        <v>1</v>
      </c>
      <c r="O122" s="13"/>
      <c r="P122" s="13"/>
      <c r="Q122" s="13"/>
      <c r="R122" s="13"/>
      <c r="S122" s="13"/>
      <c r="T122" s="13"/>
      <c r="U122" s="13"/>
      <c r="V122" s="13"/>
      <c r="W122" s="13"/>
      <c r="X122" s="61"/>
    </row>
    <row r="123" spans="1:24" ht="37.5">
      <c r="A123" s="77" t="s">
        <v>170</v>
      </c>
      <c r="B123" s="46" t="s">
        <v>171</v>
      </c>
      <c r="C123" s="49" t="s">
        <v>172</v>
      </c>
      <c r="D123" s="105">
        <v>100</v>
      </c>
      <c r="E123" s="48">
        <v>100</v>
      </c>
      <c r="F123" s="48">
        <v>100</v>
      </c>
      <c r="G123" s="48">
        <v>100</v>
      </c>
      <c r="H123" s="48">
        <v>100</v>
      </c>
      <c r="I123" s="48">
        <v>100</v>
      </c>
      <c r="J123" s="48">
        <v>100</v>
      </c>
      <c r="K123" s="48">
        <v>100</v>
      </c>
      <c r="L123" s="48">
        <v>100</v>
      </c>
      <c r="M123" s="48">
        <v>100</v>
      </c>
      <c r="N123" s="48">
        <v>100</v>
      </c>
      <c r="O123" s="48"/>
      <c r="P123" s="48"/>
      <c r="Q123" s="48"/>
      <c r="R123" s="48"/>
      <c r="S123" s="48"/>
      <c r="T123" s="48"/>
      <c r="U123" s="48"/>
      <c r="V123" s="48"/>
      <c r="W123" s="48"/>
      <c r="X123" s="78"/>
    </row>
    <row r="124" spans="1:24" ht="31.5">
      <c r="A124" s="69" t="s">
        <v>23</v>
      </c>
      <c r="B124" s="14" t="s">
        <v>173</v>
      </c>
      <c r="C124" s="20"/>
      <c r="D124" s="95">
        <v>10</v>
      </c>
      <c r="E124" s="13">
        <v>1</v>
      </c>
      <c r="F124" s="13">
        <v>1</v>
      </c>
      <c r="G124" s="13">
        <v>1</v>
      </c>
      <c r="H124" s="13">
        <v>1</v>
      </c>
      <c r="I124" s="13">
        <v>1</v>
      </c>
      <c r="J124" s="13">
        <v>1</v>
      </c>
      <c r="K124" s="13">
        <v>1</v>
      </c>
      <c r="L124" s="13">
        <v>1</v>
      </c>
      <c r="M124" s="13">
        <v>1</v>
      </c>
      <c r="N124" s="13">
        <v>1</v>
      </c>
      <c r="O124" s="112" t="s">
        <v>386</v>
      </c>
      <c r="P124" s="13"/>
      <c r="Q124" s="13"/>
      <c r="R124" s="13"/>
      <c r="S124" s="13"/>
      <c r="T124" s="13"/>
      <c r="U124" s="13"/>
      <c r="V124" s="13"/>
      <c r="W124" s="13"/>
      <c r="X124" s="61"/>
    </row>
    <row r="125" spans="1:24" ht="31.5">
      <c r="A125" s="69" t="s">
        <v>24</v>
      </c>
      <c r="B125" s="14" t="s">
        <v>174</v>
      </c>
      <c r="C125" s="20"/>
      <c r="D125" s="95">
        <v>10</v>
      </c>
      <c r="E125" s="13">
        <v>1</v>
      </c>
      <c r="F125" s="13">
        <v>1</v>
      </c>
      <c r="G125" s="13">
        <v>1</v>
      </c>
      <c r="H125" s="13">
        <v>1</v>
      </c>
      <c r="I125" s="13">
        <v>1</v>
      </c>
      <c r="J125" s="13">
        <v>1</v>
      </c>
      <c r="K125" s="13">
        <v>1</v>
      </c>
      <c r="L125" s="13">
        <v>1</v>
      </c>
      <c r="M125" s="13">
        <v>1</v>
      </c>
      <c r="N125" s="13">
        <v>1</v>
      </c>
      <c r="O125" s="13"/>
      <c r="P125" s="13"/>
      <c r="Q125" s="13"/>
      <c r="R125" s="13"/>
      <c r="S125" s="13"/>
      <c r="T125" s="13"/>
      <c r="U125" s="13"/>
      <c r="V125" s="13"/>
      <c r="W125" s="13"/>
      <c r="X125" s="61"/>
    </row>
    <row r="126" spans="1:24" ht="56.25">
      <c r="A126" s="58" t="s">
        <v>175</v>
      </c>
      <c r="B126" s="10" t="s">
        <v>176</v>
      </c>
      <c r="C126" s="20"/>
      <c r="D126" s="93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59"/>
    </row>
    <row r="127" spans="1:24" ht="18.75" customHeight="1">
      <c r="A127" s="69"/>
      <c r="B127" s="14" t="s">
        <v>186</v>
      </c>
      <c r="C127" s="13" t="s">
        <v>16</v>
      </c>
      <c r="D127" s="95" t="s">
        <v>294</v>
      </c>
      <c r="E127" s="13"/>
      <c r="F127" s="13"/>
      <c r="G127" s="13"/>
      <c r="H127" s="13"/>
      <c r="I127" s="13"/>
      <c r="J127" s="13"/>
      <c r="K127" s="95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61"/>
    </row>
    <row r="128" spans="1:24" ht="19.5" customHeight="1">
      <c r="A128" s="69"/>
      <c r="B128" s="14" t="s">
        <v>187</v>
      </c>
      <c r="C128" s="13" t="s">
        <v>16</v>
      </c>
      <c r="D128" s="115" t="s">
        <v>294</v>
      </c>
      <c r="E128" s="85" t="s">
        <v>290</v>
      </c>
      <c r="F128" s="13"/>
      <c r="G128" s="13"/>
      <c r="H128" s="13"/>
      <c r="I128" s="13"/>
      <c r="J128" s="13"/>
      <c r="K128" s="115"/>
      <c r="L128" s="85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61"/>
    </row>
    <row r="129" spans="1:24">
      <c r="A129" s="69"/>
      <c r="B129" s="14" t="s">
        <v>188</v>
      </c>
      <c r="C129" s="13" t="s">
        <v>16</v>
      </c>
      <c r="D129" s="95" t="s">
        <v>294</v>
      </c>
      <c r="E129" s="13"/>
      <c r="F129" s="13"/>
      <c r="G129" s="13"/>
      <c r="H129" s="13"/>
      <c r="I129" s="13"/>
      <c r="J129" s="13"/>
      <c r="K129" s="95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61"/>
    </row>
    <row r="130" spans="1:24" ht="17.25" customHeight="1">
      <c r="A130" s="69"/>
      <c r="B130" s="14" t="s">
        <v>189</v>
      </c>
      <c r="C130" s="13" t="s">
        <v>16</v>
      </c>
      <c r="D130" s="95" t="s">
        <v>294</v>
      </c>
      <c r="E130" s="13"/>
      <c r="F130" s="13"/>
      <c r="G130" s="13"/>
      <c r="H130" s="13"/>
      <c r="I130" s="13"/>
      <c r="J130" s="13"/>
      <c r="K130" s="95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61"/>
    </row>
    <row r="131" spans="1:24" ht="31.5">
      <c r="A131" s="69"/>
      <c r="B131" s="14" t="s">
        <v>190</v>
      </c>
      <c r="C131" s="13" t="s">
        <v>16</v>
      </c>
      <c r="D131" s="95" t="s">
        <v>295</v>
      </c>
      <c r="E131" s="13"/>
      <c r="F131" s="13"/>
      <c r="G131" s="13"/>
      <c r="H131" s="13"/>
      <c r="I131" s="13"/>
      <c r="J131" s="13"/>
      <c r="K131" s="95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61"/>
    </row>
    <row r="132" spans="1:24" ht="37.5">
      <c r="A132" s="58" t="s">
        <v>183</v>
      </c>
      <c r="B132" s="10" t="s">
        <v>184</v>
      </c>
      <c r="C132" s="11" t="s">
        <v>185</v>
      </c>
      <c r="D132" s="93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59"/>
    </row>
    <row r="133" spans="1:24" ht="31.5">
      <c r="A133" s="69" t="s">
        <v>23</v>
      </c>
      <c r="B133" s="14" t="s">
        <v>191</v>
      </c>
      <c r="C133" s="11"/>
      <c r="D133" s="95">
        <v>3</v>
      </c>
      <c r="E133" s="13">
        <v>0</v>
      </c>
      <c r="F133" s="13">
        <v>0</v>
      </c>
      <c r="G133" s="13">
        <v>0</v>
      </c>
      <c r="H133" s="13">
        <v>0</v>
      </c>
      <c r="I133" s="13">
        <v>1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1</v>
      </c>
      <c r="Q133" s="13">
        <v>0</v>
      </c>
      <c r="R133" s="13">
        <v>0</v>
      </c>
      <c r="S133" s="13">
        <v>1</v>
      </c>
      <c r="T133" s="13">
        <v>0</v>
      </c>
      <c r="U133" s="13">
        <v>0</v>
      </c>
      <c r="V133" s="13">
        <v>0</v>
      </c>
      <c r="W133" s="13">
        <v>0</v>
      </c>
      <c r="X133" s="61">
        <v>0</v>
      </c>
    </row>
    <row r="134" spans="1:24" ht="31.5">
      <c r="A134" s="69" t="s">
        <v>24</v>
      </c>
      <c r="B134" s="14" t="s">
        <v>192</v>
      </c>
      <c r="C134" s="11"/>
      <c r="D134" s="95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61">
        <v>0</v>
      </c>
    </row>
    <row r="135" spans="1:24" ht="39.75" customHeight="1">
      <c r="A135" s="58" t="s">
        <v>193</v>
      </c>
      <c r="B135" s="10" t="s">
        <v>206</v>
      </c>
      <c r="C135" s="225" t="s">
        <v>271</v>
      </c>
      <c r="D135" s="93"/>
      <c r="E135" s="12"/>
      <c r="F135" s="12"/>
      <c r="G135" s="12"/>
      <c r="H135" s="12"/>
      <c r="I135" s="12"/>
      <c r="J135" s="224" t="s">
        <v>384</v>
      </c>
      <c r="K135" s="12"/>
      <c r="L135" s="12"/>
      <c r="M135" s="12"/>
      <c r="N135" s="12"/>
      <c r="O135" s="12"/>
      <c r="P135" s="224" t="s">
        <v>385</v>
      </c>
      <c r="Q135" s="12"/>
      <c r="R135" s="12"/>
      <c r="S135" s="12"/>
      <c r="T135" s="12"/>
      <c r="U135" s="12"/>
      <c r="V135" s="12"/>
      <c r="W135" s="12"/>
      <c r="X135" s="61"/>
    </row>
    <row r="136" spans="1:24" ht="31.5">
      <c r="A136" s="69"/>
      <c r="B136" s="14" t="s">
        <v>194</v>
      </c>
      <c r="C136" s="13" t="s">
        <v>16</v>
      </c>
      <c r="D136" s="95" t="s">
        <v>294</v>
      </c>
      <c r="E136" s="13" t="s">
        <v>382</v>
      </c>
      <c r="F136" s="13" t="s">
        <v>382</v>
      </c>
      <c r="G136" s="13" t="s">
        <v>382</v>
      </c>
      <c r="H136" s="13" t="s">
        <v>382</v>
      </c>
      <c r="I136" s="13" t="s">
        <v>382</v>
      </c>
      <c r="J136" s="13" t="s">
        <v>294</v>
      </c>
      <c r="K136" s="13" t="s">
        <v>382</v>
      </c>
      <c r="L136" s="13" t="s">
        <v>382</v>
      </c>
      <c r="M136" s="13" t="s">
        <v>382</v>
      </c>
      <c r="N136" s="13" t="s">
        <v>382</v>
      </c>
      <c r="O136" s="13" t="s">
        <v>382</v>
      </c>
      <c r="P136" s="13" t="s">
        <v>294</v>
      </c>
      <c r="Q136" s="13" t="s">
        <v>382</v>
      </c>
      <c r="R136" s="13" t="s">
        <v>382</v>
      </c>
      <c r="S136" s="13" t="s">
        <v>382</v>
      </c>
      <c r="T136" s="13" t="s">
        <v>382</v>
      </c>
      <c r="U136" s="13" t="s">
        <v>382</v>
      </c>
      <c r="V136" s="13" t="s">
        <v>382</v>
      </c>
      <c r="W136" s="13" t="s">
        <v>382</v>
      </c>
      <c r="X136" s="61" t="s">
        <v>382</v>
      </c>
    </row>
    <row r="137" spans="1:24" ht="19.5" customHeight="1">
      <c r="A137" s="69"/>
      <c r="B137" s="14" t="s">
        <v>195</v>
      </c>
      <c r="C137" s="13" t="s">
        <v>16</v>
      </c>
      <c r="D137" s="219" t="s">
        <v>294</v>
      </c>
      <c r="E137" s="13" t="s">
        <v>382</v>
      </c>
      <c r="F137" s="13" t="s">
        <v>382</v>
      </c>
      <c r="G137" s="13" t="s">
        <v>382</v>
      </c>
      <c r="H137" s="13" t="s">
        <v>382</v>
      </c>
      <c r="I137" s="13" t="s">
        <v>382</v>
      </c>
      <c r="J137" s="13" t="s">
        <v>294</v>
      </c>
      <c r="K137" s="13" t="s">
        <v>382</v>
      </c>
      <c r="L137" s="13" t="s">
        <v>382</v>
      </c>
      <c r="M137" s="13" t="s">
        <v>382</v>
      </c>
      <c r="N137" s="13" t="s">
        <v>382</v>
      </c>
      <c r="O137" s="13" t="s">
        <v>382</v>
      </c>
      <c r="P137" s="13" t="s">
        <v>294</v>
      </c>
      <c r="Q137" s="13" t="s">
        <v>382</v>
      </c>
      <c r="R137" s="13" t="s">
        <v>382</v>
      </c>
      <c r="S137" s="13" t="s">
        <v>382</v>
      </c>
      <c r="T137" s="13" t="s">
        <v>382</v>
      </c>
      <c r="U137" s="13" t="s">
        <v>382</v>
      </c>
      <c r="V137" s="13" t="s">
        <v>382</v>
      </c>
      <c r="W137" s="13" t="s">
        <v>382</v>
      </c>
      <c r="X137" s="61" t="s">
        <v>382</v>
      </c>
    </row>
    <row r="138" spans="1:24" ht="18" customHeight="1">
      <c r="A138" s="69"/>
      <c r="B138" s="14" t="s">
        <v>196</v>
      </c>
      <c r="C138" s="13" t="s">
        <v>16</v>
      </c>
      <c r="D138" s="95" t="s">
        <v>294</v>
      </c>
      <c r="E138" s="13" t="s">
        <v>382</v>
      </c>
      <c r="F138" s="13" t="s">
        <v>382</v>
      </c>
      <c r="G138" s="13" t="s">
        <v>382</v>
      </c>
      <c r="H138" s="13" t="s">
        <v>382</v>
      </c>
      <c r="I138" s="13" t="s">
        <v>382</v>
      </c>
      <c r="J138" s="13" t="s">
        <v>294</v>
      </c>
      <c r="K138" s="13" t="s">
        <v>382</v>
      </c>
      <c r="L138" s="13" t="s">
        <v>382</v>
      </c>
      <c r="M138" s="13" t="s">
        <v>382</v>
      </c>
      <c r="N138" s="13" t="s">
        <v>382</v>
      </c>
      <c r="O138" s="13" t="s">
        <v>382</v>
      </c>
      <c r="P138" s="13" t="s">
        <v>294</v>
      </c>
      <c r="Q138" s="13" t="s">
        <v>382</v>
      </c>
      <c r="R138" s="13" t="s">
        <v>382</v>
      </c>
      <c r="S138" s="13" t="s">
        <v>382</v>
      </c>
      <c r="T138" s="13" t="s">
        <v>382</v>
      </c>
      <c r="U138" s="13" t="s">
        <v>382</v>
      </c>
      <c r="V138" s="13" t="s">
        <v>382</v>
      </c>
      <c r="W138" s="13" t="s">
        <v>382</v>
      </c>
      <c r="X138" s="61" t="s">
        <v>382</v>
      </c>
    </row>
    <row r="139" spans="1:24" ht="19.5" customHeight="1">
      <c r="A139" s="69"/>
      <c r="B139" s="14" t="s">
        <v>197</v>
      </c>
      <c r="C139" s="13" t="s">
        <v>16</v>
      </c>
      <c r="D139" s="95" t="s">
        <v>294</v>
      </c>
      <c r="E139" s="13" t="s">
        <v>382</v>
      </c>
      <c r="F139" s="13" t="s">
        <v>382</v>
      </c>
      <c r="G139" s="13" t="s">
        <v>382</v>
      </c>
      <c r="H139" s="13" t="s">
        <v>382</v>
      </c>
      <c r="I139" s="13" t="s">
        <v>382</v>
      </c>
      <c r="J139" s="13" t="s">
        <v>294</v>
      </c>
      <c r="K139" s="13" t="s">
        <v>382</v>
      </c>
      <c r="L139" s="13" t="s">
        <v>382</v>
      </c>
      <c r="M139" s="13" t="s">
        <v>382</v>
      </c>
      <c r="N139" s="13" t="s">
        <v>382</v>
      </c>
      <c r="O139" s="13" t="s">
        <v>382</v>
      </c>
      <c r="P139" s="13" t="s">
        <v>294</v>
      </c>
      <c r="Q139" s="13" t="s">
        <v>382</v>
      </c>
      <c r="R139" s="13" t="s">
        <v>382</v>
      </c>
      <c r="S139" s="13" t="s">
        <v>382</v>
      </c>
      <c r="T139" s="13" t="s">
        <v>382</v>
      </c>
      <c r="U139" s="13" t="s">
        <v>382</v>
      </c>
      <c r="V139" s="13" t="s">
        <v>382</v>
      </c>
      <c r="W139" s="13" t="s">
        <v>382</v>
      </c>
      <c r="X139" s="61" t="s">
        <v>382</v>
      </c>
    </row>
    <row r="140" spans="1:24" ht="19.5" customHeight="1">
      <c r="A140" s="69"/>
      <c r="B140" s="14" t="s">
        <v>198</v>
      </c>
      <c r="C140" s="13" t="s">
        <v>16</v>
      </c>
      <c r="D140" s="95" t="s">
        <v>294</v>
      </c>
      <c r="E140" s="13" t="s">
        <v>382</v>
      </c>
      <c r="F140" s="13" t="s">
        <v>382</v>
      </c>
      <c r="G140" s="13" t="s">
        <v>382</v>
      </c>
      <c r="H140" s="13" t="s">
        <v>382</v>
      </c>
      <c r="I140" s="13" t="s">
        <v>382</v>
      </c>
      <c r="J140" s="13" t="s">
        <v>294</v>
      </c>
      <c r="K140" s="13" t="s">
        <v>382</v>
      </c>
      <c r="L140" s="13" t="s">
        <v>382</v>
      </c>
      <c r="M140" s="13" t="s">
        <v>382</v>
      </c>
      <c r="N140" s="13" t="s">
        <v>382</v>
      </c>
      <c r="O140" s="13" t="s">
        <v>382</v>
      </c>
      <c r="P140" s="13" t="s">
        <v>294</v>
      </c>
      <c r="Q140" s="13" t="s">
        <v>382</v>
      </c>
      <c r="R140" s="13" t="s">
        <v>382</v>
      </c>
      <c r="S140" s="13" t="s">
        <v>382</v>
      </c>
      <c r="T140" s="13" t="s">
        <v>382</v>
      </c>
      <c r="U140" s="13" t="s">
        <v>382</v>
      </c>
      <c r="V140" s="13" t="s">
        <v>382</v>
      </c>
      <c r="W140" s="13" t="s">
        <v>382</v>
      </c>
      <c r="X140" s="61" t="s">
        <v>382</v>
      </c>
    </row>
    <row r="141" spans="1:24" ht="19.5" customHeight="1">
      <c r="A141" s="70"/>
      <c r="B141" s="40" t="s">
        <v>199</v>
      </c>
      <c r="C141" s="39" t="s">
        <v>16</v>
      </c>
      <c r="D141" s="97" t="s">
        <v>294</v>
      </c>
      <c r="E141" s="39" t="s">
        <v>382</v>
      </c>
      <c r="F141" s="39" t="s">
        <v>382</v>
      </c>
      <c r="G141" s="39" t="s">
        <v>382</v>
      </c>
      <c r="H141" s="39" t="s">
        <v>382</v>
      </c>
      <c r="I141" s="39" t="s">
        <v>382</v>
      </c>
      <c r="J141" s="39" t="s">
        <v>294</v>
      </c>
      <c r="K141" s="39" t="s">
        <v>382</v>
      </c>
      <c r="L141" s="39" t="s">
        <v>382</v>
      </c>
      <c r="M141" s="39" t="s">
        <v>382</v>
      </c>
      <c r="N141" s="39" t="s">
        <v>382</v>
      </c>
      <c r="O141" s="39" t="s">
        <v>382</v>
      </c>
      <c r="P141" s="39" t="s">
        <v>294</v>
      </c>
      <c r="Q141" s="39" t="s">
        <v>382</v>
      </c>
      <c r="R141" s="39" t="s">
        <v>382</v>
      </c>
      <c r="S141" s="39" t="s">
        <v>382</v>
      </c>
      <c r="T141" s="39" t="s">
        <v>382</v>
      </c>
      <c r="U141" s="39" t="s">
        <v>382</v>
      </c>
      <c r="V141" s="39" t="s">
        <v>382</v>
      </c>
      <c r="W141" s="39" t="s">
        <v>382</v>
      </c>
      <c r="X141" s="65" t="s">
        <v>382</v>
      </c>
    </row>
    <row r="142" spans="1:24" ht="37.5">
      <c r="A142" s="77" t="s">
        <v>207</v>
      </c>
      <c r="B142" s="46" t="s">
        <v>208</v>
      </c>
      <c r="C142" s="49" t="s">
        <v>57</v>
      </c>
      <c r="D142" s="49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78"/>
    </row>
    <row r="143" spans="1:24" ht="31.5">
      <c r="A143" s="69" t="s">
        <v>23</v>
      </c>
      <c r="B143" s="14" t="s">
        <v>209</v>
      </c>
      <c r="C143" s="20"/>
      <c r="D143" s="113">
        <v>0</v>
      </c>
      <c r="E143" s="112" t="s">
        <v>310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61"/>
    </row>
    <row r="144" spans="1:24" ht="47.25">
      <c r="A144" s="69" t="s">
        <v>24</v>
      </c>
      <c r="B144" s="14" t="s">
        <v>210</v>
      </c>
      <c r="C144" s="20"/>
      <c r="D144" s="95">
        <v>0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61"/>
    </row>
    <row r="145" spans="1:24" ht="37.5">
      <c r="A145" s="58" t="s">
        <v>211</v>
      </c>
      <c r="B145" s="10" t="s">
        <v>212</v>
      </c>
      <c r="C145" s="89" t="s">
        <v>303</v>
      </c>
      <c r="D145" s="116">
        <f>D147*100/D146</f>
        <v>100</v>
      </c>
      <c r="E145" s="116">
        <f t="shared" ref="E145:X145" si="15">E147*100/E146</f>
        <v>100</v>
      </c>
      <c r="F145" s="116">
        <f t="shared" si="15"/>
        <v>100</v>
      </c>
      <c r="G145" s="116">
        <f t="shared" si="15"/>
        <v>100</v>
      </c>
      <c r="H145" s="116">
        <f t="shared" si="15"/>
        <v>100</v>
      </c>
      <c r="I145" s="116">
        <f t="shared" si="15"/>
        <v>100</v>
      </c>
      <c r="J145" s="116">
        <f t="shared" si="15"/>
        <v>100</v>
      </c>
      <c r="K145" s="116">
        <f t="shared" si="15"/>
        <v>100</v>
      </c>
      <c r="L145" s="116">
        <f t="shared" si="15"/>
        <v>100</v>
      </c>
      <c r="M145" s="116">
        <f t="shared" si="15"/>
        <v>100</v>
      </c>
      <c r="N145" s="116">
        <f t="shared" si="15"/>
        <v>100</v>
      </c>
      <c r="O145" s="116">
        <f t="shared" si="15"/>
        <v>100</v>
      </c>
      <c r="P145" s="116">
        <f t="shared" si="15"/>
        <v>100</v>
      </c>
      <c r="Q145" s="116">
        <f t="shared" si="15"/>
        <v>100</v>
      </c>
      <c r="R145" s="116">
        <f t="shared" si="15"/>
        <v>100</v>
      </c>
      <c r="S145" s="116">
        <f t="shared" si="15"/>
        <v>100</v>
      </c>
      <c r="T145" s="116">
        <f t="shared" si="15"/>
        <v>100</v>
      </c>
      <c r="U145" s="116">
        <f t="shared" si="15"/>
        <v>100</v>
      </c>
      <c r="V145" s="116">
        <f t="shared" si="15"/>
        <v>100</v>
      </c>
      <c r="W145" s="116">
        <f t="shared" si="15"/>
        <v>100</v>
      </c>
      <c r="X145" s="116">
        <f t="shared" si="15"/>
        <v>100</v>
      </c>
    </row>
    <row r="146" spans="1:24" ht="31.5">
      <c r="A146" s="69" t="s">
        <v>23</v>
      </c>
      <c r="B146" s="14" t="s">
        <v>213</v>
      </c>
      <c r="C146" s="20"/>
      <c r="D146" s="95">
        <f>SUM(E146:X146)</f>
        <v>96</v>
      </c>
      <c r="E146" s="13">
        <v>1</v>
      </c>
      <c r="F146" s="13">
        <v>1</v>
      </c>
      <c r="G146" s="13">
        <v>1</v>
      </c>
      <c r="H146" s="13">
        <v>1</v>
      </c>
      <c r="I146" s="13">
        <v>1</v>
      </c>
      <c r="J146" s="13">
        <v>1</v>
      </c>
      <c r="K146" s="13">
        <v>1</v>
      </c>
      <c r="L146" s="13">
        <v>1</v>
      </c>
      <c r="M146" s="13">
        <v>1</v>
      </c>
      <c r="N146" s="13">
        <v>1</v>
      </c>
      <c r="O146" s="13">
        <v>13</v>
      </c>
      <c r="P146" s="13">
        <v>2</v>
      </c>
      <c r="Q146" s="13">
        <v>17</v>
      </c>
      <c r="R146" s="13">
        <v>13</v>
      </c>
      <c r="S146" s="13">
        <v>1</v>
      </c>
      <c r="T146" s="13">
        <v>13</v>
      </c>
      <c r="U146" s="13">
        <v>5</v>
      </c>
      <c r="V146" s="13">
        <v>6</v>
      </c>
      <c r="W146" s="13">
        <v>12</v>
      </c>
      <c r="X146" s="61">
        <v>4</v>
      </c>
    </row>
    <row r="147" spans="1:24" ht="31.5">
      <c r="A147" s="69" t="s">
        <v>24</v>
      </c>
      <c r="B147" s="14" t="s">
        <v>214</v>
      </c>
      <c r="C147" s="20"/>
      <c r="D147" s="95">
        <f>SUM(E147:X147)</f>
        <v>96</v>
      </c>
      <c r="E147" s="13">
        <v>1</v>
      </c>
      <c r="F147" s="13">
        <v>1</v>
      </c>
      <c r="G147" s="13">
        <v>1</v>
      </c>
      <c r="H147" s="13">
        <v>1</v>
      </c>
      <c r="I147" s="13">
        <v>1</v>
      </c>
      <c r="J147" s="13">
        <v>1</v>
      </c>
      <c r="K147" s="13">
        <v>1</v>
      </c>
      <c r="L147" s="13">
        <v>1</v>
      </c>
      <c r="M147" s="13">
        <v>1</v>
      </c>
      <c r="N147" s="13">
        <v>1</v>
      </c>
      <c r="O147" s="13">
        <v>13</v>
      </c>
      <c r="P147" s="13">
        <v>2</v>
      </c>
      <c r="Q147" s="13">
        <v>17</v>
      </c>
      <c r="R147" s="13">
        <v>13</v>
      </c>
      <c r="S147" s="13">
        <v>1</v>
      </c>
      <c r="T147" s="13">
        <v>13</v>
      </c>
      <c r="U147" s="13">
        <v>5</v>
      </c>
      <c r="V147" s="13">
        <v>6</v>
      </c>
      <c r="W147" s="13">
        <v>12</v>
      </c>
      <c r="X147" s="61">
        <v>4</v>
      </c>
    </row>
    <row r="148" spans="1:24" ht="37.5">
      <c r="A148" s="58" t="s">
        <v>215</v>
      </c>
      <c r="B148" s="10" t="s">
        <v>216</v>
      </c>
      <c r="C148" s="20"/>
      <c r="D148" s="93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59"/>
    </row>
    <row r="149" spans="1:24" ht="31.5">
      <c r="A149" s="68" t="s">
        <v>230</v>
      </c>
      <c r="B149" s="16" t="s">
        <v>217</v>
      </c>
      <c r="C149" s="15"/>
      <c r="D149" s="9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63"/>
    </row>
    <row r="150" spans="1:24">
      <c r="A150" s="69" t="s">
        <v>220</v>
      </c>
      <c r="B150" s="19" t="s">
        <v>225</v>
      </c>
      <c r="C150" s="13" t="s">
        <v>16</v>
      </c>
      <c r="D150" s="95" t="s">
        <v>294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61"/>
    </row>
    <row r="151" spans="1:24">
      <c r="A151" s="69" t="s">
        <v>221</v>
      </c>
      <c r="B151" s="19" t="s">
        <v>226</v>
      </c>
      <c r="C151" s="13" t="s">
        <v>16</v>
      </c>
      <c r="D151" s="108" t="s">
        <v>294</v>
      </c>
      <c r="E151" s="85" t="s">
        <v>289</v>
      </c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61"/>
    </row>
    <row r="152" spans="1:24" ht="31.5">
      <c r="A152" s="69" t="s">
        <v>222</v>
      </c>
      <c r="B152" s="19" t="s">
        <v>227</v>
      </c>
      <c r="C152" s="13" t="s">
        <v>16</v>
      </c>
      <c r="D152" s="95" t="s">
        <v>295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61"/>
    </row>
    <row r="153" spans="1:24">
      <c r="A153" s="69" t="s">
        <v>223</v>
      </c>
      <c r="B153" s="19" t="s">
        <v>228</v>
      </c>
      <c r="C153" s="13" t="s">
        <v>16</v>
      </c>
      <c r="D153" s="95" t="s">
        <v>294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61"/>
    </row>
    <row r="154" spans="1:24">
      <c r="A154" s="69" t="s">
        <v>224</v>
      </c>
      <c r="B154" s="19" t="s">
        <v>229</v>
      </c>
      <c r="C154" s="13" t="s">
        <v>16</v>
      </c>
      <c r="D154" s="95" t="s">
        <v>295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61"/>
    </row>
    <row r="155" spans="1:24" ht="19.5" customHeight="1">
      <c r="A155" s="68" t="s">
        <v>231</v>
      </c>
      <c r="B155" s="16" t="s">
        <v>218</v>
      </c>
      <c r="C155" s="15"/>
      <c r="D155" s="96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63"/>
    </row>
    <row r="156" spans="1:24" ht="19.5" customHeight="1">
      <c r="A156" s="69" t="s">
        <v>220</v>
      </c>
      <c r="B156" s="19" t="s">
        <v>232</v>
      </c>
      <c r="C156" s="13" t="s">
        <v>16</v>
      </c>
      <c r="D156" s="95" t="s">
        <v>294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61"/>
    </row>
    <row r="157" spans="1:24" ht="19.5" customHeight="1">
      <c r="A157" s="69" t="s">
        <v>221</v>
      </c>
      <c r="B157" s="19" t="s">
        <v>233</v>
      </c>
      <c r="C157" s="13" t="s">
        <v>16</v>
      </c>
      <c r="D157" s="95" t="s">
        <v>294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61"/>
    </row>
    <row r="158" spans="1:24" ht="31.5">
      <c r="A158" s="69" t="s">
        <v>222</v>
      </c>
      <c r="B158" s="19" t="s">
        <v>234</v>
      </c>
      <c r="C158" s="13" t="s">
        <v>16</v>
      </c>
      <c r="D158" s="95" t="s">
        <v>294</v>
      </c>
      <c r="E158" s="85" t="s">
        <v>291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61"/>
    </row>
    <row r="159" spans="1:24" ht="19.5" customHeight="1">
      <c r="A159" s="69" t="s">
        <v>223</v>
      </c>
      <c r="B159" s="19" t="s">
        <v>228</v>
      </c>
      <c r="C159" s="13" t="s">
        <v>16</v>
      </c>
      <c r="D159" s="95" t="s">
        <v>294</v>
      </c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61"/>
    </row>
    <row r="160" spans="1:24" ht="19.5" customHeight="1">
      <c r="A160" s="70" t="s">
        <v>224</v>
      </c>
      <c r="B160" s="51" t="s">
        <v>229</v>
      </c>
      <c r="C160" s="39" t="s">
        <v>16</v>
      </c>
      <c r="D160" s="97" t="s">
        <v>294</v>
      </c>
      <c r="E160" s="91" t="s">
        <v>306</v>
      </c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65"/>
    </row>
    <row r="161" spans="1:24" ht="31.5">
      <c r="A161" s="71" t="s">
        <v>239</v>
      </c>
      <c r="B161" s="36" t="s">
        <v>219</v>
      </c>
      <c r="C161" s="35"/>
      <c r="D161" s="100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67"/>
    </row>
    <row r="162" spans="1:24" ht="33.75" customHeight="1">
      <c r="A162" s="69" t="s">
        <v>220</v>
      </c>
      <c r="B162" s="19" t="s">
        <v>235</v>
      </c>
      <c r="C162" s="13" t="s">
        <v>16</v>
      </c>
      <c r="D162" s="95" t="s">
        <v>294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61"/>
    </row>
    <row r="163" spans="1:24" ht="47.25">
      <c r="A163" s="69" t="s">
        <v>221</v>
      </c>
      <c r="B163" s="19" t="s">
        <v>236</v>
      </c>
      <c r="C163" s="13" t="s">
        <v>16</v>
      </c>
      <c r="D163" s="108" t="s">
        <v>294</v>
      </c>
      <c r="E163" s="86" t="s">
        <v>292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61"/>
    </row>
    <row r="164" spans="1:24" ht="47.25">
      <c r="A164" s="69" t="s">
        <v>222</v>
      </c>
      <c r="B164" s="19" t="s">
        <v>237</v>
      </c>
      <c r="C164" s="13" t="s">
        <v>16</v>
      </c>
      <c r="D164" s="95" t="s">
        <v>294</v>
      </c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61"/>
    </row>
    <row r="165" spans="1:24" ht="31.5">
      <c r="A165" s="69" t="s">
        <v>223</v>
      </c>
      <c r="B165" s="19" t="s">
        <v>238</v>
      </c>
      <c r="C165" s="13" t="s">
        <v>16</v>
      </c>
      <c r="D165" s="95" t="s">
        <v>294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61"/>
    </row>
    <row r="166" spans="1:24" ht="26.25" customHeight="1">
      <c r="A166" s="69" t="s">
        <v>224</v>
      </c>
      <c r="B166" s="19" t="s">
        <v>229</v>
      </c>
      <c r="C166" s="13" t="s">
        <v>16</v>
      </c>
      <c r="D166" s="95" t="s">
        <v>295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61"/>
    </row>
    <row r="167" spans="1:24" ht="33" customHeight="1">
      <c r="A167" s="58" t="s">
        <v>240</v>
      </c>
      <c r="B167" s="10" t="s">
        <v>241</v>
      </c>
      <c r="C167" s="20"/>
      <c r="D167" s="93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59"/>
    </row>
    <row r="168" spans="1:24" ht="31.5">
      <c r="A168" s="69" t="s">
        <v>220</v>
      </c>
      <c r="B168" s="25" t="s">
        <v>242</v>
      </c>
      <c r="C168" s="13" t="s">
        <v>16</v>
      </c>
      <c r="D168" s="95" t="s">
        <v>294</v>
      </c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61"/>
    </row>
    <row r="169" spans="1:24" ht="18.75" customHeight="1">
      <c r="A169" s="69" t="s">
        <v>221</v>
      </c>
      <c r="B169" s="25" t="s">
        <v>243</v>
      </c>
      <c r="C169" s="13" t="s">
        <v>16</v>
      </c>
      <c r="D169" s="95" t="s">
        <v>294</v>
      </c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61"/>
    </row>
    <row r="170" spans="1:24" ht="31.5">
      <c r="A170" s="69" t="s">
        <v>222</v>
      </c>
      <c r="B170" s="25" t="s">
        <v>244</v>
      </c>
      <c r="C170" s="13" t="s">
        <v>16</v>
      </c>
      <c r="D170" s="95" t="s">
        <v>294</v>
      </c>
      <c r="E170" s="13"/>
      <c r="F170" s="106" t="s">
        <v>289</v>
      </c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61"/>
    </row>
    <row r="171" spans="1:24" ht="47.25">
      <c r="A171" s="69" t="s">
        <v>223</v>
      </c>
      <c r="B171" s="25" t="s">
        <v>245</v>
      </c>
      <c r="C171" s="13" t="s">
        <v>16</v>
      </c>
      <c r="D171" s="95" t="s">
        <v>295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61"/>
    </row>
    <row r="172" spans="1:24" ht="47.25">
      <c r="A172" s="69" t="s">
        <v>224</v>
      </c>
      <c r="B172" s="25" t="s">
        <v>246</v>
      </c>
      <c r="C172" s="13" t="s">
        <v>16</v>
      </c>
      <c r="D172" s="95" t="s">
        <v>295</v>
      </c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61"/>
    </row>
    <row r="173" spans="1:24" ht="37.5">
      <c r="A173" s="58" t="s">
        <v>247</v>
      </c>
      <c r="B173" s="33" t="s">
        <v>248</v>
      </c>
      <c r="C173" s="20"/>
      <c r="D173" s="93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59"/>
    </row>
    <row r="174" spans="1:24" ht="31.5">
      <c r="A174" s="70" t="s">
        <v>220</v>
      </c>
      <c r="B174" s="54" t="s">
        <v>249</v>
      </c>
      <c r="C174" s="39" t="s">
        <v>16</v>
      </c>
      <c r="D174" s="95" t="s">
        <v>294</v>
      </c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65"/>
    </row>
    <row r="175" spans="1:24" ht="47.25">
      <c r="A175" s="79" t="s">
        <v>221</v>
      </c>
      <c r="B175" s="52" t="s">
        <v>250</v>
      </c>
      <c r="C175" s="53" t="s">
        <v>16</v>
      </c>
      <c r="D175" s="95" t="s">
        <v>294</v>
      </c>
      <c r="E175" s="109" t="s">
        <v>289</v>
      </c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80"/>
    </row>
    <row r="176" spans="1:24" ht="31.5">
      <c r="A176" s="69" t="s">
        <v>222</v>
      </c>
      <c r="B176" s="25" t="s">
        <v>251</v>
      </c>
      <c r="C176" s="13" t="s">
        <v>16</v>
      </c>
      <c r="D176" s="95" t="s">
        <v>294</v>
      </c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61"/>
    </row>
    <row r="177" spans="1:24">
      <c r="A177" s="69" t="s">
        <v>223</v>
      </c>
      <c r="B177" s="25" t="s">
        <v>252</v>
      </c>
      <c r="C177" s="13" t="s">
        <v>16</v>
      </c>
      <c r="D177" s="95" t="s">
        <v>295</v>
      </c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61"/>
    </row>
    <row r="178" spans="1:24" ht="31.5">
      <c r="A178" s="69" t="s">
        <v>224</v>
      </c>
      <c r="B178" s="25" t="s">
        <v>253</v>
      </c>
      <c r="C178" s="13" t="s">
        <v>16</v>
      </c>
      <c r="D178" s="95" t="s">
        <v>295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61"/>
    </row>
    <row r="179" spans="1:24" ht="37.5">
      <c r="A179" s="58" t="s">
        <v>254</v>
      </c>
      <c r="B179" s="33" t="s">
        <v>255</v>
      </c>
      <c r="C179" s="20"/>
      <c r="D179" s="93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59"/>
    </row>
    <row r="180" spans="1:24" ht="31.5">
      <c r="A180" s="69" t="s">
        <v>220</v>
      </c>
      <c r="B180" s="34" t="s">
        <v>256</v>
      </c>
      <c r="C180" s="13" t="s">
        <v>16</v>
      </c>
      <c r="D180" s="95" t="s">
        <v>294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61"/>
    </row>
    <row r="181" spans="1:24">
      <c r="A181" s="69"/>
      <c r="B181" s="34" t="s">
        <v>257</v>
      </c>
      <c r="C181" s="13"/>
      <c r="D181" s="95" t="s">
        <v>295</v>
      </c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61"/>
    </row>
    <row r="182" spans="1:24" ht="31.5">
      <c r="A182" s="69" t="s">
        <v>221</v>
      </c>
      <c r="B182" s="34" t="s">
        <v>258</v>
      </c>
      <c r="C182" s="13" t="s">
        <v>16</v>
      </c>
      <c r="D182" s="95" t="s">
        <v>295</v>
      </c>
      <c r="E182" s="87" t="s">
        <v>293</v>
      </c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61"/>
    </row>
    <row r="183" spans="1:24" ht="47.25">
      <c r="A183" s="69" t="s">
        <v>222</v>
      </c>
      <c r="B183" s="34" t="s">
        <v>259</v>
      </c>
      <c r="C183" s="13" t="s">
        <v>16</v>
      </c>
      <c r="D183" s="95" t="s">
        <v>295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61"/>
    </row>
    <row r="184" spans="1:24" ht="31.5">
      <c r="A184" s="69" t="s">
        <v>223</v>
      </c>
      <c r="B184" s="34" t="s">
        <v>260</v>
      </c>
      <c r="C184" s="13" t="s">
        <v>16</v>
      </c>
      <c r="D184" s="95" t="s">
        <v>294</v>
      </c>
      <c r="E184" s="85" t="s">
        <v>311</v>
      </c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61"/>
    </row>
    <row r="185" spans="1:24" ht="31.5">
      <c r="A185" s="70" t="s">
        <v>224</v>
      </c>
      <c r="B185" s="55" t="s">
        <v>261</v>
      </c>
      <c r="C185" s="39" t="s">
        <v>16</v>
      </c>
      <c r="D185" s="97" t="s">
        <v>294</v>
      </c>
      <c r="E185" s="114" t="s">
        <v>312</v>
      </c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65"/>
    </row>
    <row r="186" spans="1:24" s="9" customFormat="1">
      <c r="A186" s="5"/>
      <c r="B186" s="6"/>
      <c r="C186" s="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s="9" customFormat="1">
      <c r="A187" s="5"/>
      <c r="B187" s="6"/>
      <c r="C187" s="7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s="9" customFormat="1">
      <c r="A188" s="5"/>
      <c r="B188" s="6"/>
      <c r="C188" s="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s="9" customFormat="1">
      <c r="A189" s="5"/>
      <c r="B189" s="6"/>
      <c r="C189" s="7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s="9" customFormat="1">
      <c r="A190" s="5"/>
      <c r="B190" s="6"/>
      <c r="C190" s="7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s="9" customFormat="1">
      <c r="A191" s="5"/>
      <c r="B191" s="6"/>
      <c r="C191" s="7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s="9" customFormat="1">
      <c r="A192" s="5"/>
      <c r="B192" s="6"/>
      <c r="C192" s="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s="9" customFormat="1">
      <c r="A193" s="5"/>
      <c r="B193" s="6"/>
      <c r="C193" s="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s="9" customFormat="1">
      <c r="A194" s="5"/>
      <c r="B194" s="6"/>
      <c r="C194" s="7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s="9" customFormat="1" ht="26.25" customHeight="1">
      <c r="A195" s="5"/>
      <c r="B195" s="7"/>
      <c r="C195" s="7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s="9" customFormat="1" ht="26.25" customHeight="1">
      <c r="A196" s="5"/>
      <c r="B196" s="7"/>
      <c r="C196" s="7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s="9" customFormat="1" ht="26.25" customHeight="1">
      <c r="A197" s="5"/>
      <c r="B197" s="7"/>
      <c r="C197" s="7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s="9" customFormat="1" ht="26.25" customHeight="1">
      <c r="A198" s="5"/>
      <c r="B198" s="7"/>
      <c r="C198" s="7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s="9" customFormat="1" ht="26.25" customHeight="1">
      <c r="A199" s="5"/>
      <c r="B199" s="7"/>
      <c r="C199" s="7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s="9" customFormat="1" ht="26.25" customHeight="1">
      <c r="A200" s="5"/>
      <c r="B200" s="7"/>
      <c r="C200" s="7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s="9" customFormat="1" ht="26.25" customHeight="1">
      <c r="A201" s="5"/>
      <c r="B201" s="7"/>
      <c r="C201" s="7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s="9" customFormat="1" ht="26.25" customHeight="1">
      <c r="A202" s="5"/>
      <c r="B202" s="7"/>
      <c r="C202" s="7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s="9" customFormat="1" ht="26.25" customHeight="1">
      <c r="A203" s="5"/>
      <c r="B203" s="7"/>
      <c r="C203" s="7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s="9" customFormat="1" ht="26.25" customHeight="1">
      <c r="A204" s="5"/>
      <c r="B204" s="7"/>
      <c r="C204" s="7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s="9" customFormat="1" ht="34.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</sheetData>
  <mergeCells count="5">
    <mergeCell ref="A1:X1"/>
    <mergeCell ref="A2:A3"/>
    <mergeCell ref="D2:D3"/>
    <mergeCell ref="E2:N2"/>
    <mergeCell ref="O2:X2"/>
  </mergeCells>
  <printOptions horizontalCentered="1"/>
  <pageMargins left="0.11811023622047245" right="0.11811023622047245" top="0.55118110236220474" bottom="0.15748031496062992" header="0.11811023622047245" footer="0.11811023622047245"/>
  <pageSetup paperSize="5" scale="95" orientation="landscape" r:id="rId1"/>
  <headerFooter>
    <oddHeader>&amp;R&amp;P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M72"/>
  <sheetViews>
    <sheetView topLeftCell="A49" zoomScaleNormal="100" zoomScaleSheetLayoutView="130" workbookViewId="0">
      <selection activeCell="F21" sqref="F21"/>
    </sheetView>
  </sheetViews>
  <sheetFormatPr defaultRowHeight="21"/>
  <cols>
    <col min="1" max="1" width="5.375" style="144" customWidth="1"/>
    <col min="2" max="2" width="26.125" style="144" customWidth="1"/>
    <col min="3" max="3" width="11.125" style="144" customWidth="1"/>
    <col min="4" max="4" width="9.75" style="144" customWidth="1"/>
    <col min="5" max="5" width="7.375" style="144" customWidth="1"/>
    <col min="6" max="6" width="37.625" style="144" customWidth="1"/>
    <col min="7" max="7" width="10.5" style="144" customWidth="1"/>
    <col min="8" max="8" width="9.875" style="144" customWidth="1"/>
    <col min="9" max="9" width="9.5" style="144" customWidth="1"/>
    <col min="10" max="16384" width="9" style="144"/>
  </cols>
  <sheetData>
    <row r="1" spans="1:13" s="394" customFormat="1" ht="23.25">
      <c r="A1" s="434" t="s">
        <v>537</v>
      </c>
      <c r="B1" s="434"/>
      <c r="C1" s="434"/>
      <c r="D1" s="434"/>
      <c r="E1" s="434"/>
      <c r="F1" s="434"/>
      <c r="G1" s="434"/>
      <c r="H1" s="434"/>
      <c r="I1" s="434"/>
    </row>
    <row r="2" spans="1:13" s="145" customFormat="1" ht="12" customHeight="1"/>
    <row r="3" spans="1:13" s="151" customFormat="1" ht="27" customHeight="1">
      <c r="A3" s="385" t="s">
        <v>0</v>
      </c>
      <c r="B3" s="385" t="s">
        <v>338</v>
      </c>
      <c r="C3" s="385" t="s">
        <v>201</v>
      </c>
      <c r="D3" s="385" t="s">
        <v>24</v>
      </c>
      <c r="E3" s="385" t="s">
        <v>339</v>
      </c>
      <c r="F3" s="385" t="s">
        <v>338</v>
      </c>
      <c r="G3" s="385" t="s">
        <v>201</v>
      </c>
      <c r="H3" s="385" t="s">
        <v>24</v>
      </c>
      <c r="I3" s="385" t="s">
        <v>534</v>
      </c>
    </row>
    <row r="4" spans="1:13" s="156" customFormat="1" ht="37.5">
      <c r="A4" s="152" t="s">
        <v>19</v>
      </c>
      <c r="B4" s="153" t="s">
        <v>368</v>
      </c>
      <c r="C4" s="152" t="s">
        <v>18</v>
      </c>
      <c r="D4" s="152" t="s">
        <v>74</v>
      </c>
      <c r="E4" s="154" t="s">
        <v>20</v>
      </c>
      <c r="F4" s="155" t="s">
        <v>200</v>
      </c>
      <c r="G4" s="154" t="s">
        <v>27</v>
      </c>
      <c r="H4" s="304" t="s">
        <v>520</v>
      </c>
      <c r="I4" s="184" t="s">
        <v>353</v>
      </c>
    </row>
    <row r="5" spans="1:13" s="160" customFormat="1" ht="79.5" customHeight="1">
      <c r="A5" s="157"/>
      <c r="B5" s="197" t="s">
        <v>369</v>
      </c>
      <c r="C5" s="183"/>
      <c r="D5" s="157"/>
      <c r="E5" s="158" t="s">
        <v>25</v>
      </c>
      <c r="F5" s="159" t="s">
        <v>26</v>
      </c>
      <c r="G5" s="158" t="s">
        <v>273</v>
      </c>
      <c r="H5" s="304" t="s">
        <v>396</v>
      </c>
      <c r="I5" s="184" t="s">
        <v>353</v>
      </c>
    </row>
    <row r="6" spans="1:13" s="160" customFormat="1" ht="60.75" customHeight="1">
      <c r="A6" s="157"/>
      <c r="B6" s="157"/>
      <c r="C6" s="157"/>
      <c r="D6" s="157"/>
      <c r="E6" s="158" t="s">
        <v>31</v>
      </c>
      <c r="F6" s="159" t="s">
        <v>32</v>
      </c>
      <c r="G6" s="158" t="s">
        <v>445</v>
      </c>
      <c r="H6" s="304" t="s">
        <v>521</v>
      </c>
      <c r="I6" s="184" t="s">
        <v>353</v>
      </c>
    </row>
    <row r="7" spans="1:13" s="160" customFormat="1" ht="56.25">
      <c r="A7" s="157"/>
      <c r="B7" s="157"/>
      <c r="C7" s="157"/>
      <c r="D7" s="157"/>
      <c r="E7" s="158" t="s">
        <v>37</v>
      </c>
      <c r="F7" s="159" t="s">
        <v>341</v>
      </c>
      <c r="G7" s="158" t="s">
        <v>38</v>
      </c>
      <c r="H7" s="304" t="s">
        <v>522</v>
      </c>
      <c r="I7" s="184" t="s">
        <v>353</v>
      </c>
    </row>
    <row r="8" spans="1:13" s="160" customFormat="1" ht="56.25">
      <c r="A8" s="161"/>
      <c r="B8" s="161"/>
      <c r="C8" s="161"/>
      <c r="D8" s="161"/>
      <c r="E8" s="162" t="s">
        <v>43</v>
      </c>
      <c r="F8" s="163" t="s">
        <v>340</v>
      </c>
      <c r="G8" s="162" t="s">
        <v>308</v>
      </c>
      <c r="H8" s="304" t="s">
        <v>523</v>
      </c>
      <c r="I8" s="189" t="s">
        <v>353</v>
      </c>
    </row>
    <row r="9" spans="1:13" s="160" customFormat="1" ht="45.75" customHeight="1">
      <c r="A9" s="152" t="s">
        <v>46</v>
      </c>
      <c r="B9" s="153" t="s">
        <v>47</v>
      </c>
      <c r="C9" s="152" t="s">
        <v>16</v>
      </c>
      <c r="D9" s="152" t="s">
        <v>294</v>
      </c>
      <c r="E9" s="158" t="s">
        <v>48</v>
      </c>
      <c r="F9" s="159" t="s">
        <v>49</v>
      </c>
      <c r="G9" s="158" t="s">
        <v>51</v>
      </c>
      <c r="H9" s="154" t="s">
        <v>479</v>
      </c>
      <c r="I9" s="188" t="s">
        <v>354</v>
      </c>
      <c r="J9" s="137"/>
      <c r="K9" s="137"/>
      <c r="L9" s="137"/>
      <c r="M9" s="137"/>
    </row>
    <row r="10" spans="1:13" s="160" customFormat="1" ht="45.75" customHeight="1">
      <c r="A10" s="157"/>
      <c r="B10" s="157"/>
      <c r="C10" s="157"/>
      <c r="D10" s="157"/>
      <c r="E10" s="158" t="s">
        <v>52</v>
      </c>
      <c r="F10" s="159" t="s">
        <v>53</v>
      </c>
      <c r="G10" s="158" t="s">
        <v>57</v>
      </c>
      <c r="H10" s="158" t="s">
        <v>57</v>
      </c>
      <c r="I10" s="184" t="s">
        <v>353</v>
      </c>
      <c r="J10" s="192"/>
      <c r="K10" s="192"/>
      <c r="L10" s="192"/>
      <c r="M10" s="192"/>
    </row>
    <row r="11" spans="1:13" s="160" customFormat="1" ht="45.75" customHeight="1">
      <c r="A11" s="364"/>
      <c r="B11" s="364"/>
      <c r="C11" s="364"/>
      <c r="D11" s="364"/>
      <c r="E11" s="365" t="s">
        <v>58</v>
      </c>
      <c r="F11" s="366" t="s">
        <v>59</v>
      </c>
      <c r="G11" s="365" t="s">
        <v>60</v>
      </c>
      <c r="H11" s="367" t="s">
        <v>394</v>
      </c>
      <c r="I11" s="188" t="s">
        <v>354</v>
      </c>
      <c r="J11" s="192"/>
      <c r="K11" s="192"/>
      <c r="L11" s="192"/>
      <c r="M11" s="192"/>
    </row>
    <row r="12" spans="1:13" s="160" customFormat="1" ht="45.75" customHeight="1">
      <c r="A12" s="161"/>
      <c r="B12" s="161"/>
      <c r="C12" s="161"/>
      <c r="D12" s="161"/>
      <c r="E12" s="162" t="s">
        <v>61</v>
      </c>
      <c r="F12" s="163" t="s">
        <v>62</v>
      </c>
      <c r="G12" s="162" t="s">
        <v>66</v>
      </c>
      <c r="H12" s="368" t="s">
        <v>524</v>
      </c>
      <c r="I12" s="189" t="s">
        <v>354</v>
      </c>
    </row>
    <row r="13" spans="1:13" ht="37.5">
      <c r="A13" s="396" t="s">
        <v>67</v>
      </c>
      <c r="B13" s="397" t="s">
        <v>68</v>
      </c>
      <c r="C13" s="396" t="s">
        <v>395</v>
      </c>
      <c r="D13" s="398"/>
      <c r="E13" s="399"/>
      <c r="F13" s="237"/>
      <c r="G13" s="237"/>
      <c r="H13" s="237"/>
      <c r="I13" s="400"/>
    </row>
    <row r="14" spans="1:13" ht="18" customHeight="1">
      <c r="A14" s="148"/>
      <c r="B14" s="166" t="s">
        <v>70</v>
      </c>
      <c r="C14" s="166" t="s">
        <v>71</v>
      </c>
      <c r="D14" s="380">
        <v>84</v>
      </c>
      <c r="E14" s="328"/>
      <c r="G14" s="239"/>
      <c r="H14" s="239"/>
      <c r="I14" s="196" t="s">
        <v>353</v>
      </c>
    </row>
    <row r="15" spans="1:13" ht="18" customHeight="1">
      <c r="A15" s="148"/>
      <c r="B15" s="166" t="s">
        <v>70</v>
      </c>
      <c r="C15" s="166" t="s">
        <v>72</v>
      </c>
      <c r="D15" s="380">
        <v>4</v>
      </c>
      <c r="E15" s="238"/>
      <c r="F15" s="239"/>
      <c r="G15" s="239"/>
      <c r="H15" s="239"/>
      <c r="I15" s="232"/>
    </row>
    <row r="16" spans="1:13" ht="18" customHeight="1">
      <c r="A16" s="149"/>
      <c r="B16" s="167" t="s">
        <v>70</v>
      </c>
      <c r="C16" s="167" t="s">
        <v>74</v>
      </c>
      <c r="D16" s="381">
        <v>2</v>
      </c>
      <c r="E16" s="240"/>
      <c r="F16" s="241"/>
      <c r="G16" s="241"/>
      <c r="H16" s="241"/>
      <c r="I16" s="233"/>
    </row>
    <row r="17" spans="1:9" ht="59.25" customHeight="1">
      <c r="A17" s="150" t="s">
        <v>75</v>
      </c>
      <c r="B17" s="165" t="s">
        <v>77</v>
      </c>
      <c r="C17" s="150" t="s">
        <v>76</v>
      </c>
      <c r="D17" s="150" t="s">
        <v>525</v>
      </c>
      <c r="E17" s="255" t="s">
        <v>426</v>
      </c>
      <c r="F17" s="243"/>
      <c r="G17" s="243"/>
      <c r="H17" s="244"/>
      <c r="I17" s="194" t="s">
        <v>353</v>
      </c>
    </row>
    <row r="18" spans="1:9" ht="37.5">
      <c r="A18" s="152" t="s">
        <v>79</v>
      </c>
      <c r="B18" s="153" t="s">
        <v>80</v>
      </c>
      <c r="C18" s="152" t="s">
        <v>70</v>
      </c>
      <c r="D18" s="164"/>
      <c r="E18" s="236"/>
      <c r="F18" s="237"/>
      <c r="G18" s="237"/>
      <c r="H18" s="234"/>
      <c r="I18" s="193"/>
    </row>
    <row r="19" spans="1:9" ht="37.5" customHeight="1">
      <c r="A19" s="148"/>
      <c r="B19" s="247"/>
      <c r="C19" s="168" t="s">
        <v>342</v>
      </c>
      <c r="D19" s="315" t="s">
        <v>396</v>
      </c>
      <c r="E19" s="329" t="s">
        <v>397</v>
      </c>
      <c r="F19" s="331"/>
      <c r="G19" s="245"/>
      <c r="H19" s="246"/>
      <c r="I19" s="196" t="s">
        <v>353</v>
      </c>
    </row>
    <row r="20" spans="1:9" ht="36.75" customHeight="1">
      <c r="A20" s="149"/>
      <c r="B20" s="386"/>
      <c r="C20" s="169" t="s">
        <v>343</v>
      </c>
      <c r="D20" s="316" t="s">
        <v>526</v>
      </c>
      <c r="E20" s="330" t="s">
        <v>527</v>
      </c>
      <c r="F20" s="241"/>
      <c r="G20" s="241"/>
      <c r="H20" s="235"/>
      <c r="I20" s="233"/>
    </row>
    <row r="21" spans="1:9" ht="57.75" customHeight="1">
      <c r="A21" s="171" t="s">
        <v>83</v>
      </c>
      <c r="B21" s="153" t="s">
        <v>84</v>
      </c>
      <c r="C21" s="170"/>
      <c r="D21" s="164"/>
      <c r="E21" s="317"/>
      <c r="F21" s="317"/>
      <c r="G21" s="317"/>
      <c r="H21" s="317"/>
      <c r="I21" s="194" t="s">
        <v>353</v>
      </c>
    </row>
    <row r="22" spans="1:9" ht="22.5" customHeight="1">
      <c r="A22" s="172"/>
      <c r="B22" s="168" t="s">
        <v>85</v>
      </c>
      <c r="C22" s="166" t="s">
        <v>16</v>
      </c>
      <c r="D22" s="166" t="s">
        <v>294</v>
      </c>
      <c r="E22" s="271"/>
      <c r="F22" s="271"/>
      <c r="G22" s="271"/>
      <c r="H22" s="271"/>
      <c r="I22" s="174"/>
    </row>
    <row r="23" spans="1:9" ht="22.5" customHeight="1">
      <c r="A23" s="172"/>
      <c r="B23" s="168" t="s">
        <v>86</v>
      </c>
      <c r="C23" s="166" t="s">
        <v>16</v>
      </c>
      <c r="D23" s="166" t="s">
        <v>294</v>
      </c>
      <c r="E23" s="271"/>
      <c r="F23" s="271"/>
      <c r="G23" s="271"/>
      <c r="H23" s="271"/>
      <c r="I23" s="174"/>
    </row>
    <row r="24" spans="1:9" ht="22.5" customHeight="1">
      <c r="A24" s="149"/>
      <c r="B24" s="169" t="s">
        <v>87</v>
      </c>
      <c r="C24" s="167" t="s">
        <v>16</v>
      </c>
      <c r="D24" s="167" t="s">
        <v>294</v>
      </c>
      <c r="E24" s="272"/>
      <c r="F24" s="272"/>
      <c r="G24" s="272"/>
      <c r="H24" s="272"/>
      <c r="I24" s="175"/>
    </row>
    <row r="25" spans="1:9" ht="23.25" customHeight="1">
      <c r="A25" s="171" t="s">
        <v>88</v>
      </c>
      <c r="B25" s="173" t="s">
        <v>345</v>
      </c>
      <c r="C25" s="171" t="s">
        <v>332</v>
      </c>
      <c r="D25" s="171"/>
      <c r="E25" s="154" t="s">
        <v>92</v>
      </c>
      <c r="F25" s="155" t="s">
        <v>348</v>
      </c>
      <c r="G25" s="290" t="s">
        <v>333</v>
      </c>
      <c r="H25" s="292">
        <v>4.46</v>
      </c>
      <c r="I25" s="188" t="s">
        <v>354</v>
      </c>
    </row>
    <row r="26" spans="1:9" ht="19.5" customHeight="1">
      <c r="A26" s="172"/>
      <c r="B26" s="369" t="s">
        <v>346</v>
      </c>
      <c r="C26" s="370" t="s">
        <v>347</v>
      </c>
      <c r="D26" s="172"/>
      <c r="E26" s="158" t="s">
        <v>96</v>
      </c>
      <c r="F26" s="159" t="s">
        <v>349</v>
      </c>
      <c r="G26" s="291" t="s">
        <v>333</v>
      </c>
      <c r="H26" s="371">
        <v>24.35</v>
      </c>
      <c r="I26" s="184" t="s">
        <v>354</v>
      </c>
    </row>
    <row r="27" spans="1:9" ht="24.75" customHeight="1">
      <c r="A27" s="172"/>
      <c r="B27" s="172"/>
      <c r="C27" s="172"/>
      <c r="D27" s="172"/>
      <c r="E27" s="250" t="s">
        <v>100</v>
      </c>
      <c r="F27" s="299" t="s">
        <v>350</v>
      </c>
      <c r="G27" s="253" t="s">
        <v>333</v>
      </c>
      <c r="H27" s="300">
        <v>44.79</v>
      </c>
      <c r="I27" s="196" t="s">
        <v>354</v>
      </c>
    </row>
    <row r="28" spans="1:9" ht="24.75" customHeight="1">
      <c r="A28" s="149"/>
      <c r="B28" s="149"/>
      <c r="C28" s="149"/>
      <c r="D28" s="149"/>
      <c r="E28" s="162" t="s">
        <v>103</v>
      </c>
      <c r="F28" s="163" t="s">
        <v>351</v>
      </c>
      <c r="G28" s="231" t="s">
        <v>333</v>
      </c>
      <c r="H28" s="294">
        <v>42.89</v>
      </c>
      <c r="I28" s="189" t="s">
        <v>354</v>
      </c>
    </row>
    <row r="29" spans="1:9" ht="24.75" customHeight="1">
      <c r="A29" s="396" t="s">
        <v>106</v>
      </c>
      <c r="B29" s="401" t="s">
        <v>344</v>
      </c>
      <c r="C29" s="396"/>
      <c r="D29" s="402" t="s">
        <v>357</v>
      </c>
      <c r="E29" s="403" t="s">
        <v>108</v>
      </c>
      <c r="F29" s="404" t="s">
        <v>109</v>
      </c>
      <c r="G29" s="403"/>
      <c r="H29" s="405"/>
      <c r="I29" s="405"/>
    </row>
    <row r="30" spans="1:9" ht="21.75" customHeight="1">
      <c r="A30" s="247"/>
      <c r="B30" s="248" t="s">
        <v>398</v>
      </c>
      <c r="C30" s="247"/>
      <c r="D30" s="249" t="s">
        <v>402</v>
      </c>
      <c r="E30" s="269"/>
      <c r="F30" s="254" t="s">
        <v>400</v>
      </c>
      <c r="G30" s="253" t="s">
        <v>405</v>
      </c>
      <c r="H30" s="252">
        <v>1.6</v>
      </c>
      <c r="I30" s="185" t="s">
        <v>353</v>
      </c>
    </row>
    <row r="31" spans="1:9" ht="21.75" customHeight="1">
      <c r="A31" s="247"/>
      <c r="B31" s="248" t="s">
        <v>399</v>
      </c>
      <c r="C31" s="247"/>
      <c r="D31" s="249" t="s">
        <v>404</v>
      </c>
      <c r="E31" s="269"/>
      <c r="F31" s="254" t="s">
        <v>401</v>
      </c>
      <c r="G31" s="253" t="s">
        <v>406</v>
      </c>
      <c r="H31" s="252">
        <v>1</v>
      </c>
      <c r="I31" s="184" t="s">
        <v>353</v>
      </c>
    </row>
    <row r="32" spans="1:9" ht="21.75" customHeight="1">
      <c r="A32" s="247"/>
      <c r="B32" s="248"/>
      <c r="C32" s="247"/>
      <c r="D32" s="249" t="s">
        <v>403</v>
      </c>
      <c r="E32" s="269"/>
      <c r="F32" s="254" t="s">
        <v>410</v>
      </c>
      <c r="G32" s="253" t="s">
        <v>407</v>
      </c>
      <c r="H32" s="252">
        <v>0.94</v>
      </c>
      <c r="I32" s="184" t="s">
        <v>353</v>
      </c>
    </row>
    <row r="33" spans="1:9" ht="21.75" customHeight="1">
      <c r="A33" s="247"/>
      <c r="B33" s="248"/>
      <c r="C33" s="247"/>
      <c r="D33" s="249" t="s">
        <v>420</v>
      </c>
      <c r="E33" s="269"/>
      <c r="F33" s="254" t="s">
        <v>411</v>
      </c>
      <c r="G33" s="291" t="s">
        <v>412</v>
      </c>
      <c r="H33" s="387">
        <v>0.7</v>
      </c>
      <c r="I33" s="184" t="s">
        <v>353</v>
      </c>
    </row>
    <row r="34" spans="1:9" ht="21.75" customHeight="1">
      <c r="A34" s="247"/>
      <c r="B34" s="248"/>
      <c r="C34" s="247"/>
      <c r="D34" s="249" t="s">
        <v>422</v>
      </c>
      <c r="E34" s="250"/>
      <c r="F34" s="254" t="s">
        <v>409</v>
      </c>
      <c r="G34" s="253" t="s">
        <v>408</v>
      </c>
      <c r="H34" s="252">
        <v>0.6</v>
      </c>
      <c r="I34" s="184" t="s">
        <v>353</v>
      </c>
    </row>
    <row r="35" spans="1:9" ht="37.5">
      <c r="A35" s="172"/>
      <c r="B35" s="177" t="s">
        <v>274</v>
      </c>
      <c r="C35" s="172"/>
      <c r="D35" s="186" t="s">
        <v>421</v>
      </c>
      <c r="E35" s="365" t="s">
        <v>111</v>
      </c>
      <c r="F35" s="159" t="s">
        <v>112</v>
      </c>
      <c r="G35" s="158"/>
      <c r="H35" s="251"/>
      <c r="I35" s="184" t="s">
        <v>274</v>
      </c>
    </row>
    <row r="36" spans="1:9" ht="23.25" customHeight="1">
      <c r="A36" s="172"/>
      <c r="B36" s="177"/>
      <c r="C36" s="172"/>
      <c r="D36" s="186"/>
      <c r="E36" s="269"/>
      <c r="F36" s="254" t="s">
        <v>400</v>
      </c>
      <c r="G36" s="372">
        <v>12906</v>
      </c>
      <c r="H36" s="372">
        <v>12110</v>
      </c>
      <c r="I36" s="184" t="s">
        <v>353</v>
      </c>
    </row>
    <row r="37" spans="1:9" ht="23.25" customHeight="1">
      <c r="A37" s="172"/>
      <c r="B37" s="177"/>
      <c r="C37" s="172"/>
      <c r="D37" s="186"/>
      <c r="E37" s="269"/>
      <c r="F37" s="254" t="s">
        <v>401</v>
      </c>
      <c r="G37" s="372">
        <v>14642</v>
      </c>
      <c r="H37" s="372">
        <v>12806</v>
      </c>
      <c r="I37" s="184" t="s">
        <v>353</v>
      </c>
    </row>
    <row r="38" spans="1:9" ht="23.25" customHeight="1">
      <c r="A38" s="172"/>
      <c r="B38" s="177"/>
      <c r="C38" s="172"/>
      <c r="D38" s="186"/>
      <c r="E38" s="269"/>
      <c r="F38" s="254" t="s">
        <v>410</v>
      </c>
      <c r="G38" s="372">
        <v>10708</v>
      </c>
      <c r="H38" s="372">
        <v>9187</v>
      </c>
      <c r="I38" s="184" t="s">
        <v>353</v>
      </c>
    </row>
    <row r="39" spans="1:9" ht="23.25" customHeight="1">
      <c r="A39" s="172"/>
      <c r="B39" s="177"/>
      <c r="C39" s="172"/>
      <c r="D39" s="186"/>
      <c r="E39" s="269"/>
      <c r="F39" s="254" t="s">
        <v>411</v>
      </c>
      <c r="G39" s="372">
        <v>10708</v>
      </c>
      <c r="H39" s="372">
        <v>11344</v>
      </c>
      <c r="I39" s="184" t="s">
        <v>354</v>
      </c>
    </row>
    <row r="40" spans="1:9" ht="23.25" customHeight="1">
      <c r="A40" s="172"/>
      <c r="B40" s="177"/>
      <c r="C40" s="172"/>
      <c r="D40" s="186"/>
      <c r="E40" s="269"/>
      <c r="F40" s="254" t="s">
        <v>409</v>
      </c>
      <c r="G40" s="372">
        <v>10708</v>
      </c>
      <c r="H40" s="372">
        <v>11070</v>
      </c>
      <c r="I40" s="196" t="s">
        <v>354</v>
      </c>
    </row>
    <row r="41" spans="1:9" ht="37.5">
      <c r="A41" s="149"/>
      <c r="B41" s="149"/>
      <c r="C41" s="149"/>
      <c r="D41" s="187"/>
      <c r="E41" s="162" t="s">
        <v>116</v>
      </c>
      <c r="F41" s="163" t="s">
        <v>117</v>
      </c>
      <c r="G41" s="162" t="s">
        <v>449</v>
      </c>
      <c r="H41" s="295">
        <v>2.31</v>
      </c>
      <c r="I41" s="184" t="s">
        <v>353</v>
      </c>
    </row>
    <row r="42" spans="1:9" ht="37.5">
      <c r="A42" s="152" t="s">
        <v>263</v>
      </c>
      <c r="B42" s="181" t="s">
        <v>262</v>
      </c>
      <c r="C42" s="152"/>
      <c r="D42" s="152"/>
      <c r="E42" s="242"/>
      <c r="F42" s="242"/>
      <c r="G42" s="242"/>
      <c r="H42" s="242"/>
      <c r="I42" s="270" t="s">
        <v>353</v>
      </c>
    </row>
    <row r="43" spans="1:9" ht="57">
      <c r="A43" s="146"/>
      <c r="B43" s="388" t="s">
        <v>265</v>
      </c>
      <c r="C43" s="166" t="s">
        <v>16</v>
      </c>
      <c r="D43" s="166" t="s">
        <v>294</v>
      </c>
      <c r="E43" s="200"/>
      <c r="F43" s="200"/>
      <c r="G43" s="200"/>
      <c r="H43" s="200"/>
      <c r="I43" s="200"/>
    </row>
    <row r="44" spans="1:9" ht="57">
      <c r="A44" s="147"/>
      <c r="B44" s="389" t="s">
        <v>266</v>
      </c>
      <c r="C44" s="167" t="s">
        <v>16</v>
      </c>
      <c r="D44" s="167" t="s">
        <v>294</v>
      </c>
      <c r="E44" s="175"/>
      <c r="F44" s="175"/>
      <c r="G44" s="175"/>
      <c r="H44" s="175"/>
      <c r="I44" s="175"/>
    </row>
    <row r="45" spans="1:9" ht="45" customHeight="1">
      <c r="A45" s="406" t="s">
        <v>264</v>
      </c>
      <c r="B45" s="407" t="s">
        <v>120</v>
      </c>
      <c r="C45" s="406"/>
      <c r="D45" s="406"/>
      <c r="E45" s="408" t="s">
        <v>121</v>
      </c>
      <c r="F45" s="409" t="s">
        <v>352</v>
      </c>
      <c r="G45" s="408" t="s">
        <v>203</v>
      </c>
      <c r="H45" s="410">
        <v>20.04</v>
      </c>
      <c r="I45" s="411" t="s">
        <v>353</v>
      </c>
    </row>
    <row r="46" spans="1:9" ht="39.75" customHeight="1">
      <c r="A46" s="179"/>
      <c r="B46" s="179"/>
      <c r="C46" s="179"/>
      <c r="D46" s="179"/>
      <c r="E46" s="158" t="s">
        <v>125</v>
      </c>
      <c r="F46" s="159" t="s">
        <v>126</v>
      </c>
      <c r="G46" s="158" t="s">
        <v>204</v>
      </c>
      <c r="H46" s="182">
        <v>96.69</v>
      </c>
      <c r="I46" s="184" t="s">
        <v>353</v>
      </c>
    </row>
    <row r="47" spans="1:9" ht="40.5" customHeight="1">
      <c r="A47" s="149"/>
      <c r="B47" s="149"/>
      <c r="C47" s="149"/>
      <c r="D47" s="149"/>
      <c r="E47" s="162" t="s">
        <v>129</v>
      </c>
      <c r="F47" s="163" t="s">
        <v>130</v>
      </c>
      <c r="G47" s="162" t="s">
        <v>205</v>
      </c>
      <c r="H47" s="182">
        <v>100</v>
      </c>
      <c r="I47" s="189" t="s">
        <v>353</v>
      </c>
    </row>
    <row r="48" spans="1:9" ht="63.75" customHeight="1">
      <c r="A48" s="190" t="s">
        <v>355</v>
      </c>
      <c r="B48" s="165" t="s">
        <v>356</v>
      </c>
      <c r="C48" s="191" t="s">
        <v>16</v>
      </c>
      <c r="D48" s="191" t="s">
        <v>294</v>
      </c>
      <c r="E48" s="176"/>
      <c r="F48" s="176"/>
      <c r="G48" s="176"/>
      <c r="H48" s="176"/>
      <c r="I48" s="195" t="s">
        <v>353</v>
      </c>
    </row>
    <row r="49" spans="1:9" ht="41.25" customHeight="1">
      <c r="A49" s="313" t="s">
        <v>133</v>
      </c>
      <c r="B49" s="314" t="s">
        <v>439</v>
      </c>
      <c r="C49" s="313"/>
      <c r="D49" s="313"/>
      <c r="E49" s="158" t="s">
        <v>135</v>
      </c>
      <c r="F49" s="159" t="s">
        <v>372</v>
      </c>
      <c r="G49" s="291" t="s">
        <v>137</v>
      </c>
      <c r="H49" s="293">
        <v>49.46</v>
      </c>
      <c r="I49" s="196" t="s">
        <v>353</v>
      </c>
    </row>
    <row r="50" spans="1:9" ht="40.5" customHeight="1">
      <c r="A50" s="149"/>
      <c r="B50" s="312" t="s">
        <v>440</v>
      </c>
      <c r="C50" s="149"/>
      <c r="D50" s="149"/>
      <c r="E50" s="162" t="s">
        <v>140</v>
      </c>
      <c r="F50" s="163" t="s">
        <v>141</v>
      </c>
      <c r="G50" s="162" t="s">
        <v>51</v>
      </c>
      <c r="H50" s="296">
        <v>100</v>
      </c>
      <c r="I50" s="189" t="s">
        <v>353</v>
      </c>
    </row>
    <row r="51" spans="1:9" ht="51" customHeight="1">
      <c r="A51" s="178" t="s">
        <v>143</v>
      </c>
      <c r="B51" s="180" t="s">
        <v>144</v>
      </c>
      <c r="C51" s="178" t="s">
        <v>149</v>
      </c>
      <c r="D51" s="171" t="s">
        <v>528</v>
      </c>
      <c r="E51" s="174"/>
      <c r="F51" s="174"/>
      <c r="G51" s="174"/>
      <c r="H51" s="174"/>
      <c r="I51" s="199" t="s">
        <v>354</v>
      </c>
    </row>
    <row r="52" spans="1:9" ht="57" customHeight="1">
      <c r="A52" s="377" t="s">
        <v>147</v>
      </c>
      <c r="B52" s="378" t="s">
        <v>148</v>
      </c>
      <c r="C52" s="377" t="s">
        <v>150</v>
      </c>
      <c r="D52" s="377" t="s">
        <v>57</v>
      </c>
      <c r="E52" s="373"/>
      <c r="F52" s="373"/>
      <c r="G52" s="373"/>
      <c r="H52" s="373"/>
      <c r="I52" s="379" t="s">
        <v>353</v>
      </c>
    </row>
    <row r="53" spans="1:9" ht="57" customHeight="1">
      <c r="A53" s="374"/>
      <c r="B53" s="375"/>
      <c r="C53" s="374"/>
      <c r="D53" s="374"/>
      <c r="E53" s="239"/>
      <c r="F53" s="239"/>
      <c r="G53" s="239"/>
      <c r="H53" s="239"/>
      <c r="I53" s="376"/>
    </row>
    <row r="54" spans="1:9" ht="75">
      <c r="A54" s="262" t="s">
        <v>153</v>
      </c>
      <c r="B54" s="263" t="s">
        <v>154</v>
      </c>
      <c r="C54" s="262" t="s">
        <v>155</v>
      </c>
      <c r="D54" s="262" t="s">
        <v>529</v>
      </c>
      <c r="E54" s="390" t="s">
        <v>158</v>
      </c>
      <c r="F54" s="391" t="s">
        <v>159</v>
      </c>
      <c r="G54" s="390" t="s">
        <v>531</v>
      </c>
      <c r="H54" s="392" t="s">
        <v>535</v>
      </c>
      <c r="I54" s="393" t="s">
        <v>354</v>
      </c>
    </row>
    <row r="55" spans="1:9" ht="75">
      <c r="A55" s="149"/>
      <c r="B55" s="149"/>
      <c r="C55" s="149"/>
      <c r="D55" s="195"/>
      <c r="E55" s="297" t="s">
        <v>164</v>
      </c>
      <c r="F55" s="298" t="s">
        <v>413</v>
      </c>
      <c r="G55" s="297" t="s">
        <v>530</v>
      </c>
      <c r="H55" s="301" t="s">
        <v>536</v>
      </c>
      <c r="I55" s="195" t="s">
        <v>353</v>
      </c>
    </row>
    <row r="56" spans="1:9" ht="45" customHeight="1">
      <c r="A56" s="150" t="s">
        <v>170</v>
      </c>
      <c r="B56" s="165" t="s">
        <v>171</v>
      </c>
      <c r="C56" s="150" t="s">
        <v>172</v>
      </c>
      <c r="D56" s="150" t="s">
        <v>57</v>
      </c>
      <c r="E56" s="255" t="s">
        <v>416</v>
      </c>
      <c r="F56" s="243"/>
      <c r="G56" s="243"/>
      <c r="H56" s="244"/>
      <c r="I56" s="195" t="s">
        <v>353</v>
      </c>
    </row>
    <row r="57" spans="1:9" ht="58.5" customHeight="1">
      <c r="A57" s="150" t="s">
        <v>175</v>
      </c>
      <c r="B57" s="165" t="s">
        <v>176</v>
      </c>
      <c r="C57" s="150" t="s">
        <v>532</v>
      </c>
      <c r="D57" s="384" t="s">
        <v>224</v>
      </c>
      <c r="E57" s="255"/>
      <c r="F57" s="256"/>
      <c r="G57" s="256"/>
      <c r="H57" s="257"/>
      <c r="I57" s="195" t="s">
        <v>353</v>
      </c>
    </row>
    <row r="58" spans="1:9" ht="43.5" customHeight="1">
      <c r="A58" s="150" t="s">
        <v>183</v>
      </c>
      <c r="B58" s="263" t="s">
        <v>184</v>
      </c>
      <c r="C58" s="262" t="s">
        <v>418</v>
      </c>
      <c r="D58" s="266" t="s">
        <v>533</v>
      </c>
      <c r="E58" s="255" t="s">
        <v>423</v>
      </c>
      <c r="F58" s="264"/>
      <c r="G58" s="264"/>
      <c r="H58" s="265"/>
      <c r="I58" s="199" t="s">
        <v>354</v>
      </c>
    </row>
    <row r="59" spans="1:9" ht="56.25">
      <c r="A59" s="150" t="s">
        <v>193</v>
      </c>
      <c r="B59" s="263" t="s">
        <v>206</v>
      </c>
      <c r="C59" s="262" t="s">
        <v>271</v>
      </c>
      <c r="D59" s="266" t="s">
        <v>419</v>
      </c>
      <c r="E59" s="255" t="s">
        <v>424</v>
      </c>
      <c r="F59" s="264"/>
      <c r="G59" s="264"/>
      <c r="H59" s="265"/>
      <c r="I59" s="195" t="s">
        <v>353</v>
      </c>
    </row>
    <row r="60" spans="1:9" ht="56.25">
      <c r="A60" s="150" t="s">
        <v>207</v>
      </c>
      <c r="B60" s="165" t="s">
        <v>208</v>
      </c>
      <c r="C60" s="150" t="s">
        <v>57</v>
      </c>
      <c r="D60" s="258" t="s">
        <v>296</v>
      </c>
      <c r="E60" s="255" t="s">
        <v>425</v>
      </c>
      <c r="F60" s="256"/>
      <c r="G60" s="256"/>
      <c r="H60" s="257"/>
      <c r="I60" s="195" t="s">
        <v>353</v>
      </c>
    </row>
    <row r="61" spans="1:9" ht="56.25">
      <c r="A61" s="150" t="s">
        <v>211</v>
      </c>
      <c r="B61" s="165" t="s">
        <v>212</v>
      </c>
      <c r="C61" s="150" t="s">
        <v>303</v>
      </c>
      <c r="D61" s="259" t="s">
        <v>57</v>
      </c>
      <c r="E61" s="255" t="s">
        <v>417</v>
      </c>
      <c r="F61" s="260"/>
      <c r="G61" s="260"/>
      <c r="H61" s="261"/>
      <c r="I61" s="195" t="s">
        <v>353</v>
      </c>
    </row>
    <row r="62" spans="1:9" ht="37.5">
      <c r="A62" s="396" t="s">
        <v>215</v>
      </c>
      <c r="B62" s="397" t="s">
        <v>216</v>
      </c>
      <c r="C62" s="396" t="s">
        <v>365</v>
      </c>
      <c r="D62" s="412">
        <v>3.4</v>
      </c>
      <c r="E62" s="408" t="s">
        <v>230</v>
      </c>
      <c r="F62" s="409" t="s">
        <v>362</v>
      </c>
      <c r="G62" s="408" t="s">
        <v>224</v>
      </c>
      <c r="H62" s="413" t="s">
        <v>224</v>
      </c>
      <c r="I62" s="414" t="s">
        <v>353</v>
      </c>
    </row>
    <row r="63" spans="1:9" ht="37.5">
      <c r="A63" s="172"/>
      <c r="B63" s="172"/>
      <c r="C63" s="395" t="s">
        <v>366</v>
      </c>
      <c r="D63" s="196"/>
      <c r="E63" s="365" t="s">
        <v>231</v>
      </c>
      <c r="F63" s="366" t="s">
        <v>363</v>
      </c>
      <c r="G63" s="365" t="s">
        <v>224</v>
      </c>
      <c r="H63" s="382" t="s">
        <v>222</v>
      </c>
      <c r="I63" s="188" t="s">
        <v>354</v>
      </c>
    </row>
    <row r="64" spans="1:9" ht="37.5">
      <c r="A64" s="149"/>
      <c r="B64" s="149"/>
      <c r="C64" s="149"/>
      <c r="D64" s="149"/>
      <c r="E64" s="162" t="s">
        <v>239</v>
      </c>
      <c r="F64" s="163" t="s">
        <v>364</v>
      </c>
      <c r="G64" s="162" t="s">
        <v>224</v>
      </c>
      <c r="H64" s="383" t="s">
        <v>222</v>
      </c>
      <c r="I64" s="189" t="s">
        <v>354</v>
      </c>
    </row>
    <row r="65" spans="1:9" ht="48" customHeight="1">
      <c r="A65" s="150" t="s">
        <v>240</v>
      </c>
      <c r="B65" s="165" t="s">
        <v>241</v>
      </c>
      <c r="C65" s="150" t="s">
        <v>224</v>
      </c>
      <c r="D65" s="150" t="s">
        <v>224</v>
      </c>
      <c r="E65" s="435"/>
      <c r="F65" s="436"/>
      <c r="G65" s="436"/>
      <c r="H65" s="437"/>
      <c r="I65" s="195" t="s">
        <v>353</v>
      </c>
    </row>
    <row r="66" spans="1:9" ht="56.25">
      <c r="A66" s="150" t="s">
        <v>247</v>
      </c>
      <c r="B66" s="165" t="s">
        <v>248</v>
      </c>
      <c r="C66" s="150" t="s">
        <v>224</v>
      </c>
      <c r="D66" s="150" t="s">
        <v>223</v>
      </c>
      <c r="E66" s="431" t="s">
        <v>367</v>
      </c>
      <c r="F66" s="432"/>
      <c r="G66" s="432"/>
      <c r="H66" s="433"/>
      <c r="I66" s="188" t="s">
        <v>354</v>
      </c>
    </row>
    <row r="67" spans="1:9" ht="56.25">
      <c r="A67" s="150" t="s">
        <v>254</v>
      </c>
      <c r="B67" s="165" t="s">
        <v>255</v>
      </c>
      <c r="C67" s="150" t="s">
        <v>224</v>
      </c>
      <c r="D67" s="150" t="s">
        <v>224</v>
      </c>
      <c r="E67" s="431" t="s">
        <v>371</v>
      </c>
      <c r="F67" s="432"/>
      <c r="G67" s="432"/>
      <c r="H67" s="433"/>
      <c r="I67" s="393" t="s">
        <v>353</v>
      </c>
    </row>
    <row r="69" spans="1:9">
      <c r="B69" s="145" t="s">
        <v>414</v>
      </c>
    </row>
    <row r="70" spans="1:9" s="145" customFormat="1">
      <c r="B70" s="145" t="s">
        <v>415</v>
      </c>
    </row>
    <row r="71" spans="1:9" s="145" customFormat="1"/>
    <row r="72" spans="1:9" s="145" customFormat="1"/>
  </sheetData>
  <mergeCells count="4">
    <mergeCell ref="E66:H66"/>
    <mergeCell ref="E67:H67"/>
    <mergeCell ref="A1:I1"/>
    <mergeCell ref="E65:H65"/>
  </mergeCells>
  <printOptions horizontalCentered="1"/>
  <pageMargins left="0.51181102362204722" right="0.51181102362204722" top="0.35433070866141736" bottom="0.15748031496062992" header="0.11811023622047245" footer="0.11811023622047245"/>
  <pageSetup paperSize="9" orientation="landscape" horizontalDpi="1200" r:id="rId1"/>
  <headerFooter>
    <oddHeader>&amp;R&amp;"Layiji MaHaNiYom V1.4 OT,ธรรมดา"&amp;16&amp;P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4:Z61"/>
  <sheetViews>
    <sheetView view="pageLayout" topLeftCell="A22" zoomScale="70" zoomScaleNormal="85" zoomScaleSheetLayoutView="115" zoomScalePageLayoutView="70" workbookViewId="0">
      <selection activeCell="R21" sqref="R21"/>
    </sheetView>
  </sheetViews>
  <sheetFormatPr defaultRowHeight="15.75"/>
  <cols>
    <col min="1" max="1" width="7.25" style="4" customWidth="1"/>
    <col min="2" max="2" width="6.625" style="4" customWidth="1"/>
    <col min="3" max="3" width="7" style="4" customWidth="1"/>
    <col min="4" max="4" width="6.75" style="4" customWidth="1"/>
    <col min="5" max="5" width="6.875" style="4" customWidth="1"/>
    <col min="6" max="6" width="7" style="4" customWidth="1"/>
    <col min="7" max="7" width="6.75" style="4" customWidth="1"/>
    <col min="8" max="8" width="6.375" style="4" customWidth="1"/>
    <col min="9" max="9" width="6.25" style="4" customWidth="1"/>
    <col min="10" max="10" width="6" style="4" customWidth="1"/>
    <col min="11" max="11" width="6.25" style="4" customWidth="1"/>
    <col min="12" max="12" width="6.75" style="4" customWidth="1"/>
    <col min="13" max="13" width="6" style="4" customWidth="1"/>
    <col min="14" max="14" width="6.75" style="4" customWidth="1"/>
    <col min="15" max="15" width="5.625" style="4" customWidth="1"/>
    <col min="16" max="16" width="5.375" style="4" customWidth="1"/>
    <col min="17" max="17" width="5.25" style="4" customWidth="1"/>
    <col min="18" max="18" width="5.125" style="4" customWidth="1"/>
    <col min="19" max="19" width="5.875" style="4" customWidth="1"/>
    <col min="20" max="21" width="5.625" style="4" customWidth="1"/>
    <col min="22" max="22" width="5.25" style="4" customWidth="1"/>
    <col min="23" max="23" width="5" style="4" customWidth="1"/>
    <col min="24" max="24" width="5.75" style="4" customWidth="1"/>
    <col min="25" max="16384" width="9" style="1"/>
  </cols>
  <sheetData>
    <row r="4" spans="1:26" ht="16.5" customHeight="1"/>
    <row r="12" spans="1:26" s="143" customFormat="1" ht="41.25" customHeight="1">
      <c r="A12" s="438" t="s">
        <v>336</v>
      </c>
      <c r="B12" s="438"/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9"/>
      <c r="Z12" s="439"/>
    </row>
    <row r="13" spans="1:26" s="143" customFormat="1" ht="41.25" customHeight="1">
      <c r="A13" s="438" t="s">
        <v>335</v>
      </c>
      <c r="B13" s="441"/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441"/>
      <c r="W13" s="441"/>
      <c r="X13" s="441"/>
      <c r="Y13" s="441"/>
      <c r="Z13" s="441"/>
    </row>
    <row r="14" spans="1:26" ht="41.25" customHeight="1">
      <c r="A14" s="438" t="s">
        <v>513</v>
      </c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1"/>
      <c r="Z14" s="441"/>
    </row>
    <row r="30" spans="20:20">
      <c r="T30" s="142" t="s">
        <v>337</v>
      </c>
    </row>
    <row r="36" spans="1:24" ht="18.75">
      <c r="A36" s="415"/>
      <c r="B36" s="415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5"/>
      <c r="X36" s="415"/>
    </row>
    <row r="37" spans="1:24">
      <c r="A37" s="442"/>
      <c r="B37" s="8"/>
      <c r="C37" s="8"/>
      <c r="D37" s="442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</row>
    <row r="38" spans="1:24" ht="34.5" customHeight="1">
      <c r="A38" s="442"/>
      <c r="B38" s="138"/>
      <c r="C38" s="8"/>
      <c r="D38" s="44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39" customHeight="1">
      <c r="A39" s="139"/>
      <c r="B39" s="140"/>
      <c r="C39" s="141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20.25" customHeight="1">
      <c r="A40" s="5"/>
      <c r="B40" s="7"/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34.5" customHeight="1">
      <c r="A41" s="8"/>
      <c r="B41" s="7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s="9" customFormat="1">
      <c r="A42" s="5"/>
      <c r="B42" s="6"/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s="9" customFormat="1">
      <c r="A43" s="5"/>
      <c r="B43" s="6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s="9" customFormat="1">
      <c r="A44" s="5"/>
      <c r="B44" s="6"/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s="9" customFormat="1">
      <c r="A45" s="5"/>
      <c r="B45" s="6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s="9" customFormat="1">
      <c r="A46" s="5"/>
      <c r="B46" s="6"/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s="9" customFormat="1">
      <c r="A47" s="5"/>
      <c r="B47" s="6"/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s="9" customFormat="1">
      <c r="A48" s="5"/>
      <c r="B48" s="6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s="9" customFormat="1">
      <c r="A49" s="5"/>
      <c r="B49" s="6"/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s="9" customFormat="1">
      <c r="A50" s="5"/>
      <c r="B50" s="6"/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s="9" customFormat="1" ht="26.25" customHeight="1">
      <c r="A51" s="5"/>
      <c r="B51" s="7"/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s="9" customFormat="1" ht="26.25" customHeight="1">
      <c r="A52" s="5"/>
      <c r="B52" s="7"/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s="9" customFormat="1" ht="26.25" customHeight="1">
      <c r="A53" s="5"/>
      <c r="B53" s="7"/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s="9" customFormat="1" ht="26.25" customHeight="1">
      <c r="A54" s="5"/>
      <c r="B54" s="7"/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s="9" customFormat="1" ht="26.25" customHeight="1">
      <c r="A55" s="5"/>
      <c r="B55" s="7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s="9" customFormat="1" ht="26.25" customHeight="1">
      <c r="A56" s="5"/>
      <c r="B56" s="7"/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s="9" customFormat="1" ht="26.25" customHeight="1">
      <c r="A57" s="5"/>
      <c r="B57" s="7"/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s="9" customFormat="1" ht="26.25" customHeight="1">
      <c r="A58" s="5"/>
      <c r="B58" s="7"/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s="9" customFormat="1" ht="26.25" customHeight="1">
      <c r="A59" s="5"/>
      <c r="B59" s="7"/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s="9" customFormat="1" ht="26.25" customHeight="1">
      <c r="A60" s="5"/>
      <c r="B60" s="7"/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s="9" customFormat="1" ht="34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</sheetData>
  <mergeCells count="8">
    <mergeCell ref="A12:Z12"/>
    <mergeCell ref="A14:Z14"/>
    <mergeCell ref="A13:Z13"/>
    <mergeCell ref="A36:X36"/>
    <mergeCell ref="A37:A38"/>
    <mergeCell ref="D37:D38"/>
    <mergeCell ref="E37:N37"/>
    <mergeCell ref="O37:X37"/>
  </mergeCells>
  <printOptions horizontalCentered="1"/>
  <pageMargins left="0.11811023622047245" right="0.11811023622047245" top="0.55118110236220474" bottom="0.15748031496062992" header="0.11811023622047245" footer="0.11811023622047245"/>
  <pageSetup paperSize="5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71"/>
  <sheetViews>
    <sheetView showWhiteSpace="0" view="pageBreakPreview" zoomScale="115" zoomScaleNormal="85" zoomScaleSheetLayoutView="115" zoomScalePageLayoutView="130" workbookViewId="0">
      <pane xSplit="2" ySplit="3" topLeftCell="C3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defaultRowHeight="15.75"/>
  <cols>
    <col min="1" max="1" width="7.25" style="4" customWidth="1"/>
    <col min="2" max="2" width="31.5" style="4" customWidth="1"/>
    <col min="3" max="3" width="7" style="4" customWidth="1"/>
    <col min="4" max="4" width="6.75" style="4" customWidth="1"/>
    <col min="5" max="5" width="6.875" style="4" customWidth="1"/>
    <col min="6" max="6" width="7" style="4" customWidth="1"/>
    <col min="7" max="7" width="6.75" style="4" customWidth="1"/>
    <col min="8" max="8" width="6.375" style="4" customWidth="1"/>
    <col min="9" max="9" width="6.25" style="4" customWidth="1"/>
    <col min="10" max="10" width="6" style="4" customWidth="1"/>
    <col min="11" max="11" width="6.25" style="4" customWidth="1"/>
    <col min="12" max="12" width="6.75" style="4" customWidth="1"/>
    <col min="13" max="13" width="6" style="4" customWidth="1"/>
    <col min="14" max="14" width="6.75" style="4" customWidth="1"/>
    <col min="15" max="15" width="5.625" style="4" customWidth="1"/>
    <col min="16" max="16" width="5.375" style="4" customWidth="1"/>
    <col min="17" max="17" width="5.25" style="4" customWidth="1"/>
    <col min="18" max="18" width="5.125" style="4" customWidth="1"/>
    <col min="19" max="19" width="5.875" style="4" customWidth="1"/>
    <col min="20" max="21" width="5.625" style="4" customWidth="1"/>
    <col min="22" max="22" width="5.25" style="4" customWidth="1"/>
    <col min="23" max="23" width="5" style="4" customWidth="1"/>
    <col min="24" max="24" width="5.75" style="4" customWidth="1"/>
    <col min="25" max="16384" width="9" style="1"/>
  </cols>
  <sheetData>
    <row r="1" spans="1:24" ht="18.75">
      <c r="A1" s="415" t="s">
        <v>450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>
      <c r="A2" s="416" t="s">
        <v>0</v>
      </c>
      <c r="B2" s="56" t="s">
        <v>1</v>
      </c>
      <c r="C2" s="56" t="s">
        <v>201</v>
      </c>
      <c r="D2" s="418" t="s">
        <v>202</v>
      </c>
      <c r="E2" s="420" t="s">
        <v>3</v>
      </c>
      <c r="F2" s="421"/>
      <c r="G2" s="421"/>
      <c r="H2" s="421"/>
      <c r="I2" s="421"/>
      <c r="J2" s="421"/>
      <c r="K2" s="421"/>
      <c r="L2" s="421"/>
      <c r="M2" s="421"/>
      <c r="N2" s="421"/>
      <c r="O2" s="420" t="s">
        <v>15</v>
      </c>
      <c r="P2" s="421"/>
      <c r="Q2" s="421"/>
      <c r="R2" s="421"/>
      <c r="S2" s="421"/>
      <c r="T2" s="421"/>
      <c r="U2" s="421"/>
      <c r="V2" s="421"/>
      <c r="W2" s="421"/>
      <c r="X2" s="422"/>
    </row>
    <row r="3" spans="1:24" ht="34.5" customHeight="1">
      <c r="A3" s="417"/>
      <c r="B3" s="81" t="s">
        <v>276</v>
      </c>
      <c r="C3" s="3"/>
      <c r="D3" s="419"/>
      <c r="E3" s="2" t="s">
        <v>12</v>
      </c>
      <c r="F3" s="2" t="s">
        <v>2</v>
      </c>
      <c r="G3" s="2" t="s">
        <v>10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11</v>
      </c>
      <c r="O3" s="2" t="s">
        <v>13</v>
      </c>
      <c r="P3" s="2" t="s">
        <v>14</v>
      </c>
      <c r="Q3" s="2" t="s">
        <v>10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57" t="s">
        <v>11</v>
      </c>
    </row>
    <row r="4" spans="1:24" ht="56.25">
      <c r="A4" s="58" t="s">
        <v>19</v>
      </c>
      <c r="B4" s="10" t="s">
        <v>17</v>
      </c>
      <c r="C4" s="11" t="s">
        <v>18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59"/>
    </row>
    <row r="5" spans="1:24" ht="21" customHeight="1">
      <c r="A5" s="60"/>
      <c r="B5" s="14" t="s">
        <v>267</v>
      </c>
      <c r="C5" s="13" t="s">
        <v>16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61"/>
    </row>
    <row r="6" spans="1:24" ht="20.25" customHeight="1">
      <c r="A6" s="60"/>
      <c r="B6" s="14" t="s">
        <v>268</v>
      </c>
      <c r="C6" s="13" t="s">
        <v>16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61"/>
    </row>
    <row r="7" spans="1:24" ht="17.25" customHeight="1">
      <c r="A7" s="60"/>
      <c r="B7" s="14" t="s">
        <v>269</v>
      </c>
      <c r="C7" s="13" t="s">
        <v>16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61"/>
    </row>
    <row r="8" spans="1:24" ht="51" customHeight="1">
      <c r="A8" s="62" t="s">
        <v>20</v>
      </c>
      <c r="B8" s="16" t="s">
        <v>200</v>
      </c>
      <c r="C8" s="15" t="s">
        <v>27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63"/>
    </row>
    <row r="9" spans="1:24" ht="21.75" customHeight="1">
      <c r="A9" s="60" t="s">
        <v>23</v>
      </c>
      <c r="B9" s="14" t="s">
        <v>21</v>
      </c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61"/>
    </row>
    <row r="10" spans="1:24" ht="34.5" customHeight="1">
      <c r="A10" s="60" t="s">
        <v>24</v>
      </c>
      <c r="B10" s="14" t="s">
        <v>22</v>
      </c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61"/>
    </row>
    <row r="11" spans="1:24" ht="63">
      <c r="A11" s="62" t="s">
        <v>25</v>
      </c>
      <c r="B11" s="16" t="s">
        <v>26</v>
      </c>
      <c r="C11" s="15" t="s">
        <v>273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63"/>
    </row>
    <row r="12" spans="1:24" ht="31.5">
      <c r="A12" s="60" t="s">
        <v>23</v>
      </c>
      <c r="B12" s="14" t="s">
        <v>29</v>
      </c>
      <c r="C12" s="1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61"/>
    </row>
    <row r="13" spans="1:24" ht="63">
      <c r="A13" s="60" t="s">
        <v>24</v>
      </c>
      <c r="B13" s="14" t="s">
        <v>28</v>
      </c>
      <c r="C13" s="1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61"/>
    </row>
    <row r="14" spans="1:24">
      <c r="A14" s="60"/>
      <c r="B14" s="14" t="s">
        <v>30</v>
      </c>
      <c r="C14" s="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61"/>
    </row>
    <row r="15" spans="1:24" ht="47.25">
      <c r="A15" s="62" t="s">
        <v>31</v>
      </c>
      <c r="B15" s="16" t="s">
        <v>32</v>
      </c>
      <c r="C15" s="15" t="s">
        <v>34</v>
      </c>
      <c r="D15" s="15"/>
      <c r="E15" s="15"/>
      <c r="F15" s="15"/>
      <c r="G15" s="15"/>
      <c r="H15" s="15"/>
      <c r="I15" s="15"/>
      <c r="J15" s="15"/>
      <c r="K15" s="15"/>
      <c r="L15" s="15"/>
      <c r="M15" s="15" t="s">
        <v>274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63"/>
    </row>
    <row r="16" spans="1:24">
      <c r="A16" s="60" t="s">
        <v>23</v>
      </c>
      <c r="B16" s="14" t="s">
        <v>33</v>
      </c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61"/>
    </row>
    <row r="17" spans="1:24">
      <c r="A17" s="60" t="s">
        <v>23</v>
      </c>
      <c r="B17" s="14" t="s">
        <v>36</v>
      </c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61"/>
    </row>
    <row r="18" spans="1:24">
      <c r="A18" s="64" t="s">
        <v>24</v>
      </c>
      <c r="B18" s="40" t="s">
        <v>35</v>
      </c>
      <c r="C18" s="40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65"/>
    </row>
    <row r="19" spans="1:24" ht="47.25">
      <c r="A19" s="66" t="s">
        <v>37</v>
      </c>
      <c r="B19" s="36" t="s">
        <v>39</v>
      </c>
      <c r="C19" s="37" t="s">
        <v>38</v>
      </c>
      <c r="D19" s="3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67"/>
    </row>
    <row r="20" spans="1:24">
      <c r="A20" s="60" t="s">
        <v>23</v>
      </c>
      <c r="B20" s="14" t="s">
        <v>40</v>
      </c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61"/>
    </row>
    <row r="21" spans="1:24" ht="31.5">
      <c r="A21" s="60" t="s">
        <v>24</v>
      </c>
      <c r="B21" s="14" t="s">
        <v>177</v>
      </c>
      <c r="C21" s="1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61"/>
    </row>
    <row r="22" spans="1:24">
      <c r="A22" s="60"/>
      <c r="B22" s="19" t="s">
        <v>41</v>
      </c>
      <c r="C22" s="19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61"/>
    </row>
    <row r="23" spans="1:24">
      <c r="A23" s="60"/>
      <c r="B23" s="19" t="s">
        <v>42</v>
      </c>
      <c r="C23" s="19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61"/>
    </row>
    <row r="24" spans="1:24" ht="47.25">
      <c r="A24" s="62" t="s">
        <v>43</v>
      </c>
      <c r="B24" s="16" t="s">
        <v>44</v>
      </c>
      <c r="C24" s="17" t="s">
        <v>38</v>
      </c>
      <c r="D24" s="18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63"/>
    </row>
    <row r="25" spans="1:24">
      <c r="A25" s="60"/>
      <c r="B25" s="14" t="s">
        <v>40</v>
      </c>
      <c r="C25" s="1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61"/>
    </row>
    <row r="26" spans="1:24" ht="31.5">
      <c r="A26" s="60"/>
      <c r="B26" s="14" t="s">
        <v>178</v>
      </c>
      <c r="C26" s="1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61"/>
    </row>
    <row r="27" spans="1:24">
      <c r="A27" s="60"/>
      <c r="B27" s="19" t="s">
        <v>41</v>
      </c>
      <c r="C27" s="19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61"/>
    </row>
    <row r="28" spans="1:24" ht="21" customHeight="1">
      <c r="A28" s="60"/>
      <c r="B28" s="19" t="s">
        <v>45</v>
      </c>
      <c r="C28" s="1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61"/>
    </row>
    <row r="29" spans="1:24" ht="37.5">
      <c r="A29" s="58" t="s">
        <v>264</v>
      </c>
      <c r="B29" s="10" t="s">
        <v>120</v>
      </c>
      <c r="C29" s="20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59"/>
    </row>
    <row r="30" spans="1:24" ht="49.5" customHeight="1">
      <c r="A30" s="68" t="s">
        <v>121</v>
      </c>
      <c r="B30" s="16" t="s">
        <v>122</v>
      </c>
      <c r="C30" s="18" t="s">
        <v>203</v>
      </c>
      <c r="D30" s="15"/>
      <c r="E30" s="15"/>
      <c r="F30" s="15"/>
      <c r="G30" s="15"/>
      <c r="H30" s="15"/>
      <c r="I30" s="15"/>
      <c r="J30" s="15"/>
      <c r="K30" s="15"/>
      <c r="L30" s="29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63"/>
    </row>
    <row r="31" spans="1:24" ht="31.5">
      <c r="A31" s="69" t="s">
        <v>23</v>
      </c>
      <c r="B31" s="14" t="s">
        <v>123</v>
      </c>
      <c r="C31" s="1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61"/>
    </row>
    <row r="32" spans="1:24" ht="18.75" customHeight="1">
      <c r="A32" s="69" t="s">
        <v>24</v>
      </c>
      <c r="B32" s="14" t="s">
        <v>124</v>
      </c>
      <c r="C32" s="1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61"/>
    </row>
    <row r="33" spans="1:24" ht="45.75" customHeight="1">
      <c r="A33" s="68" t="s">
        <v>125</v>
      </c>
      <c r="B33" s="16" t="s">
        <v>126</v>
      </c>
      <c r="C33" s="18" t="s">
        <v>204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63"/>
    </row>
    <row r="34" spans="1:24" ht="21" customHeight="1">
      <c r="A34" s="69" t="s">
        <v>23</v>
      </c>
      <c r="B34" s="14" t="s">
        <v>127</v>
      </c>
      <c r="C34" s="1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1"/>
    </row>
    <row r="35" spans="1:24" ht="31.5">
      <c r="A35" s="69" t="s">
        <v>24</v>
      </c>
      <c r="B35" s="14" t="s">
        <v>128</v>
      </c>
      <c r="C35" s="1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1"/>
    </row>
    <row r="36" spans="1:24" ht="46.5" customHeight="1">
      <c r="A36" s="68" t="s">
        <v>129</v>
      </c>
      <c r="B36" s="16" t="s">
        <v>130</v>
      </c>
      <c r="C36" s="18" t="s">
        <v>205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63"/>
    </row>
    <row r="37" spans="1:24" ht="20.25" customHeight="1">
      <c r="A37" s="69" t="s">
        <v>23</v>
      </c>
      <c r="B37" s="14" t="s">
        <v>131</v>
      </c>
      <c r="C37" s="1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1"/>
    </row>
    <row r="38" spans="1:24" ht="31.5">
      <c r="A38" s="69" t="s">
        <v>24</v>
      </c>
      <c r="B38" s="14" t="s">
        <v>132</v>
      </c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61"/>
    </row>
    <row r="39" spans="1:24" ht="37.5">
      <c r="A39" s="58" t="s">
        <v>153</v>
      </c>
      <c r="B39" s="10" t="s">
        <v>154</v>
      </c>
      <c r="C39" s="11" t="s">
        <v>155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59"/>
    </row>
    <row r="40" spans="1:24" ht="19.5" customHeight="1">
      <c r="A40" s="69" t="s">
        <v>23</v>
      </c>
      <c r="B40" s="14" t="s">
        <v>156</v>
      </c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61"/>
    </row>
    <row r="41" spans="1:24" ht="18.75" customHeight="1">
      <c r="A41" s="69" t="s">
        <v>24</v>
      </c>
      <c r="B41" s="14" t="s">
        <v>157</v>
      </c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61"/>
    </row>
    <row r="42" spans="1:24" ht="31.5">
      <c r="A42" s="68" t="s">
        <v>158</v>
      </c>
      <c r="B42" s="16" t="s">
        <v>159</v>
      </c>
      <c r="C42" s="18" t="s">
        <v>163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63"/>
    </row>
    <row r="43" spans="1:24">
      <c r="A43" s="69" t="s">
        <v>95</v>
      </c>
      <c r="B43" s="14" t="s">
        <v>161</v>
      </c>
      <c r="C43" s="1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61"/>
    </row>
    <row r="44" spans="1:24">
      <c r="A44" s="69"/>
      <c r="B44" s="14" t="s">
        <v>162</v>
      </c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61"/>
    </row>
    <row r="45" spans="1:24" ht="18.75" customHeight="1">
      <c r="A45" s="69" t="s">
        <v>23</v>
      </c>
      <c r="B45" s="14" t="s">
        <v>156</v>
      </c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61"/>
    </row>
    <row r="46" spans="1:24" ht="18.75" customHeight="1">
      <c r="A46" s="69" t="s">
        <v>24</v>
      </c>
      <c r="B46" s="14" t="s">
        <v>160</v>
      </c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61"/>
    </row>
    <row r="47" spans="1:24" ht="31.5">
      <c r="A47" s="68" t="s">
        <v>164</v>
      </c>
      <c r="B47" s="16" t="s">
        <v>165</v>
      </c>
      <c r="C47" s="16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63"/>
    </row>
    <row r="48" spans="1:24">
      <c r="A48" s="69" t="s">
        <v>95</v>
      </c>
      <c r="B48" s="14" t="s">
        <v>166</v>
      </c>
      <c r="C48" s="1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61"/>
    </row>
    <row r="49" spans="1:24">
      <c r="A49" s="69"/>
      <c r="B49" s="14" t="s">
        <v>167</v>
      </c>
      <c r="C49" s="1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61"/>
    </row>
    <row r="50" spans="1:24" ht="18.75" customHeight="1">
      <c r="A50" s="69" t="s">
        <v>23</v>
      </c>
      <c r="B50" s="26" t="s">
        <v>169</v>
      </c>
      <c r="C50" s="2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61"/>
    </row>
    <row r="51" spans="1:24" ht="18.75" customHeight="1">
      <c r="A51" s="70" t="s">
        <v>24</v>
      </c>
      <c r="B51" s="40" t="s">
        <v>168</v>
      </c>
      <c r="C51" s="40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65"/>
    </row>
    <row r="52" spans="1:24" s="9" customFormat="1">
      <c r="A52" s="5"/>
      <c r="B52" s="6"/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s="9" customFormat="1">
      <c r="A53" s="5"/>
      <c r="B53" s="6"/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s="9" customFormat="1">
      <c r="A54" s="5"/>
      <c r="B54" s="6"/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s="9" customFormat="1">
      <c r="A55" s="5"/>
      <c r="B55" s="6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s="9" customFormat="1">
      <c r="A56" s="5"/>
      <c r="B56" s="6"/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s="9" customFormat="1">
      <c r="A57" s="5"/>
      <c r="B57" s="6"/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s="9" customFormat="1">
      <c r="A58" s="5"/>
      <c r="B58" s="6"/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s="9" customFormat="1">
      <c r="A59" s="5"/>
      <c r="B59" s="6"/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s="9" customFormat="1">
      <c r="A60" s="5"/>
      <c r="B60" s="6"/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s="9" customFormat="1" ht="26.25" customHeight="1">
      <c r="A61" s="5"/>
      <c r="B61" s="7"/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s="9" customFormat="1" ht="26.25" customHeight="1">
      <c r="A62" s="5"/>
      <c r="B62" s="7"/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s="9" customFormat="1" ht="26.25" customHeight="1">
      <c r="A63" s="5"/>
      <c r="B63" s="7"/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s="9" customFormat="1" ht="26.25" customHeight="1">
      <c r="A64" s="5"/>
      <c r="B64" s="7"/>
      <c r="C64" s="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s="9" customFormat="1" ht="26.25" customHeight="1">
      <c r="A65" s="5"/>
      <c r="B65" s="7"/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s="9" customFormat="1" ht="26.25" customHeight="1">
      <c r="A66" s="5"/>
      <c r="B66" s="7"/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s="9" customFormat="1" ht="26.25" customHeight="1">
      <c r="A67" s="5"/>
      <c r="B67" s="7"/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s="9" customFormat="1" ht="26.25" customHeight="1">
      <c r="A68" s="5"/>
      <c r="B68" s="7"/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s="9" customFormat="1" ht="26.25" customHeight="1">
      <c r="A69" s="5"/>
      <c r="B69" s="7"/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s="9" customFormat="1" ht="26.25" customHeight="1">
      <c r="A70" s="5"/>
      <c r="B70" s="7"/>
      <c r="C70" s="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s="9" customFormat="1" ht="34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</sheetData>
  <mergeCells count="5">
    <mergeCell ref="A1:X1"/>
    <mergeCell ref="A2:A3"/>
    <mergeCell ref="D2:D3"/>
    <mergeCell ref="E2:N2"/>
    <mergeCell ref="O2:X2"/>
  </mergeCells>
  <printOptions horizontalCentered="1"/>
  <pageMargins left="0.11811023622047245" right="0.11811023622047245" top="0.55118110236220474" bottom="0.15748031496062992" header="0.11811023622047245" footer="0.11811023622047245"/>
  <pageSetup paperSize="5" scale="95" orientation="landscape" r:id="rId1"/>
  <headerFooter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28" sqref="M28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79"/>
  <sheetViews>
    <sheetView showWhiteSpace="0" view="pageBreakPreview" zoomScale="115" zoomScaleNormal="85" zoomScaleSheetLayoutView="115" zoomScalePageLayoutView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9" sqref="F9"/>
    </sheetView>
  </sheetViews>
  <sheetFormatPr defaultRowHeight="15.75"/>
  <cols>
    <col min="1" max="1" width="7.25" style="4" customWidth="1"/>
    <col min="2" max="2" width="31.5" style="4" customWidth="1"/>
    <col min="3" max="3" width="7" style="4" customWidth="1"/>
    <col min="4" max="4" width="6.75" style="4" customWidth="1"/>
    <col min="5" max="5" width="6.875" style="4" customWidth="1"/>
    <col min="6" max="6" width="7" style="4" customWidth="1"/>
    <col min="7" max="7" width="6.75" style="4" customWidth="1"/>
    <col min="8" max="8" width="6.375" style="4" customWidth="1"/>
    <col min="9" max="9" width="6.25" style="4" customWidth="1"/>
    <col min="10" max="10" width="6" style="4" customWidth="1"/>
    <col min="11" max="11" width="6.25" style="4" customWidth="1"/>
    <col min="12" max="12" width="6.75" style="4" customWidth="1"/>
    <col min="13" max="13" width="6" style="4" customWidth="1"/>
    <col min="14" max="14" width="6.75" style="4" customWidth="1"/>
    <col min="15" max="15" width="5.625" style="4" customWidth="1"/>
    <col min="16" max="16" width="5.375" style="4" customWidth="1"/>
    <col min="17" max="17" width="5.25" style="4" customWidth="1"/>
    <col min="18" max="18" width="5.125" style="4" customWidth="1"/>
    <col min="19" max="19" width="5.875" style="4" customWidth="1"/>
    <col min="20" max="21" width="5.625" style="4" customWidth="1"/>
    <col min="22" max="22" width="5.25" style="4" customWidth="1"/>
    <col min="23" max="23" width="5" style="4" customWidth="1"/>
    <col min="24" max="24" width="5.75" style="4" customWidth="1"/>
    <col min="25" max="16384" width="9" style="1"/>
  </cols>
  <sheetData>
    <row r="1" spans="1:24" ht="18.75">
      <c r="A1" s="415" t="s">
        <v>450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>
      <c r="A2" s="416" t="s">
        <v>0</v>
      </c>
      <c r="B2" s="56" t="s">
        <v>1</v>
      </c>
      <c r="C2" s="56" t="s">
        <v>201</v>
      </c>
      <c r="D2" s="418" t="s">
        <v>202</v>
      </c>
      <c r="E2" s="420" t="s">
        <v>3</v>
      </c>
      <c r="F2" s="421"/>
      <c r="G2" s="421"/>
      <c r="H2" s="421"/>
      <c r="I2" s="421"/>
      <c r="J2" s="421"/>
      <c r="K2" s="421"/>
      <c r="L2" s="421"/>
      <c r="M2" s="421"/>
      <c r="N2" s="421"/>
      <c r="O2" s="420" t="s">
        <v>15</v>
      </c>
      <c r="P2" s="421"/>
      <c r="Q2" s="421"/>
      <c r="R2" s="421"/>
      <c r="S2" s="421"/>
      <c r="T2" s="421"/>
      <c r="U2" s="421"/>
      <c r="V2" s="421"/>
      <c r="W2" s="421"/>
      <c r="X2" s="422"/>
    </row>
    <row r="3" spans="1:24" ht="34.5" customHeight="1">
      <c r="A3" s="417"/>
      <c r="B3" s="81" t="s">
        <v>275</v>
      </c>
      <c r="C3" s="3"/>
      <c r="D3" s="419"/>
      <c r="E3" s="2" t="s">
        <v>12</v>
      </c>
      <c r="F3" s="2" t="s">
        <v>2</v>
      </c>
      <c r="G3" s="2" t="s">
        <v>10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11</v>
      </c>
      <c r="O3" s="2" t="s">
        <v>13</v>
      </c>
      <c r="P3" s="2" t="s">
        <v>14</v>
      </c>
      <c r="Q3" s="2" t="s">
        <v>10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57" t="s">
        <v>11</v>
      </c>
    </row>
    <row r="4" spans="1:24" ht="37.5">
      <c r="A4" s="58" t="s">
        <v>46</v>
      </c>
      <c r="B4" s="10" t="s">
        <v>47</v>
      </c>
      <c r="C4" s="11" t="s">
        <v>16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59"/>
    </row>
    <row r="5" spans="1:24" ht="31.5">
      <c r="A5" s="68" t="s">
        <v>52</v>
      </c>
      <c r="B5" s="16" t="s">
        <v>53</v>
      </c>
      <c r="C5" s="15" t="s">
        <v>57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63"/>
    </row>
    <row r="6" spans="1:24">
      <c r="A6" s="69" t="s">
        <v>23</v>
      </c>
      <c r="B6" s="14" t="s">
        <v>54</v>
      </c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61"/>
    </row>
    <row r="7" spans="1:24">
      <c r="A7" s="69" t="s">
        <v>24</v>
      </c>
      <c r="B7" s="14" t="s">
        <v>56</v>
      </c>
      <c r="C7" s="14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61"/>
    </row>
    <row r="8" spans="1:24" ht="31.5">
      <c r="A8" s="68" t="s">
        <v>58</v>
      </c>
      <c r="B8" s="16" t="s">
        <v>59</v>
      </c>
      <c r="C8" s="18" t="s">
        <v>60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63"/>
    </row>
    <row r="9" spans="1:24">
      <c r="A9" s="69" t="s">
        <v>23</v>
      </c>
      <c r="B9" s="14" t="s">
        <v>54</v>
      </c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61"/>
    </row>
    <row r="10" spans="1:24" ht="31.5">
      <c r="A10" s="70" t="s">
        <v>24</v>
      </c>
      <c r="B10" s="40" t="s">
        <v>63</v>
      </c>
      <c r="C10" s="40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65"/>
    </row>
    <row r="11" spans="1:24" ht="34.5" customHeight="1">
      <c r="A11" s="71" t="s">
        <v>61</v>
      </c>
      <c r="B11" s="36" t="s">
        <v>62</v>
      </c>
      <c r="C11" s="35" t="s">
        <v>66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67"/>
    </row>
    <row r="12" spans="1:24" ht="18.75" customHeight="1">
      <c r="A12" s="69" t="s">
        <v>23</v>
      </c>
      <c r="B12" s="14" t="s">
        <v>64</v>
      </c>
      <c r="C12" s="1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61"/>
    </row>
    <row r="13" spans="1:24" ht="36.75" customHeight="1">
      <c r="A13" s="69" t="s">
        <v>24</v>
      </c>
      <c r="B13" s="14" t="s">
        <v>65</v>
      </c>
      <c r="C13" s="1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61"/>
    </row>
    <row r="14" spans="1:24" ht="21.75" customHeight="1">
      <c r="A14" s="58" t="s">
        <v>67</v>
      </c>
      <c r="B14" s="10" t="s">
        <v>68</v>
      </c>
      <c r="C14" s="20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59"/>
    </row>
    <row r="15" spans="1:24" ht="19.5" customHeight="1">
      <c r="A15" s="69" t="s">
        <v>23</v>
      </c>
      <c r="B15" s="14" t="s">
        <v>69</v>
      </c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61"/>
    </row>
    <row r="16" spans="1:24" ht="31.5">
      <c r="A16" s="69" t="s">
        <v>24</v>
      </c>
      <c r="B16" s="14" t="s">
        <v>73</v>
      </c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61"/>
    </row>
    <row r="17" spans="1:24" ht="18" customHeight="1">
      <c r="A17" s="60" t="s">
        <v>70</v>
      </c>
      <c r="B17" s="14" t="s">
        <v>71</v>
      </c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61"/>
    </row>
    <row r="18" spans="1:24" ht="18" customHeight="1">
      <c r="A18" s="60" t="s">
        <v>70</v>
      </c>
      <c r="B18" s="14" t="s">
        <v>72</v>
      </c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61"/>
    </row>
    <row r="19" spans="1:24" ht="18" customHeight="1">
      <c r="A19" s="60" t="s">
        <v>70</v>
      </c>
      <c r="B19" s="14" t="s">
        <v>74</v>
      </c>
      <c r="C19" s="1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61"/>
    </row>
    <row r="20" spans="1:24" ht="34.5" customHeight="1">
      <c r="A20" s="58" t="s">
        <v>79</v>
      </c>
      <c r="B20" s="10" t="s">
        <v>80</v>
      </c>
      <c r="C20" s="20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59"/>
    </row>
    <row r="21" spans="1:24" ht="24.75" customHeight="1">
      <c r="A21" s="60" t="s">
        <v>70</v>
      </c>
      <c r="B21" s="14" t="s">
        <v>81</v>
      </c>
      <c r="C21" s="1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61"/>
    </row>
    <row r="22" spans="1:24" ht="25.5" customHeight="1">
      <c r="A22" s="60" t="s">
        <v>70</v>
      </c>
      <c r="B22" s="14" t="s">
        <v>82</v>
      </c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61"/>
    </row>
    <row r="23" spans="1:24" ht="38.25" customHeight="1">
      <c r="A23" s="72" t="s">
        <v>88</v>
      </c>
      <c r="B23" s="43" t="s">
        <v>89</v>
      </c>
      <c r="C23" s="44" t="s">
        <v>90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59"/>
    </row>
    <row r="24" spans="1:24">
      <c r="A24" s="66" t="s">
        <v>92</v>
      </c>
      <c r="B24" s="36" t="s">
        <v>179</v>
      </c>
      <c r="C24" s="36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  <c r="P24" s="42"/>
      <c r="Q24" s="42"/>
      <c r="R24" s="42"/>
      <c r="S24" s="42"/>
      <c r="T24" s="42"/>
      <c r="U24" s="42"/>
      <c r="V24" s="42"/>
      <c r="W24" s="42"/>
      <c r="X24" s="73"/>
    </row>
    <row r="25" spans="1:24" ht="21" customHeight="1">
      <c r="A25" s="60" t="s">
        <v>95</v>
      </c>
      <c r="B25" s="14" t="s">
        <v>91</v>
      </c>
      <c r="C25" s="1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4"/>
      <c r="S25" s="24"/>
      <c r="T25" s="24"/>
      <c r="U25" s="24"/>
      <c r="V25" s="24"/>
      <c r="W25" s="24"/>
      <c r="X25" s="74"/>
    </row>
    <row r="26" spans="1:24" ht="16.5" customHeight="1">
      <c r="A26" s="75" t="s">
        <v>24</v>
      </c>
      <c r="B26" s="25" t="s">
        <v>93</v>
      </c>
      <c r="C26" s="25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6"/>
      <c r="Q26" s="24"/>
      <c r="R26" s="24"/>
      <c r="S26" s="24"/>
      <c r="T26" s="24"/>
      <c r="U26" s="24"/>
      <c r="V26" s="24"/>
      <c r="W26" s="24"/>
      <c r="X26" s="74"/>
    </row>
    <row r="27" spans="1:24" ht="19.5" customHeight="1">
      <c r="A27" s="75" t="s">
        <v>23</v>
      </c>
      <c r="B27" s="25" t="s">
        <v>94</v>
      </c>
      <c r="C27" s="25"/>
      <c r="D27" s="24"/>
      <c r="E27" s="24"/>
      <c r="F27" s="24"/>
      <c r="G27" s="24"/>
      <c r="H27" s="27"/>
      <c r="I27" s="27"/>
      <c r="J27" s="28"/>
      <c r="K27" s="24"/>
      <c r="L27" s="27"/>
      <c r="M27" s="27"/>
      <c r="N27" s="24"/>
      <c r="O27" s="27"/>
      <c r="P27" s="27"/>
      <c r="Q27" s="24"/>
      <c r="R27" s="24"/>
      <c r="S27" s="27"/>
      <c r="T27" s="27"/>
      <c r="U27" s="24"/>
      <c r="V27" s="24"/>
      <c r="W27" s="27"/>
      <c r="X27" s="76"/>
    </row>
    <row r="28" spans="1:24">
      <c r="A28" s="62" t="s">
        <v>96</v>
      </c>
      <c r="B28" s="16" t="s">
        <v>180</v>
      </c>
      <c r="C28" s="16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73"/>
    </row>
    <row r="29" spans="1:24">
      <c r="A29" s="60" t="s">
        <v>95</v>
      </c>
      <c r="B29" s="14" t="s">
        <v>97</v>
      </c>
      <c r="C29" s="1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74"/>
    </row>
    <row r="30" spans="1:24" ht="16.5" customHeight="1">
      <c r="A30" s="75" t="s">
        <v>24</v>
      </c>
      <c r="B30" s="25" t="s">
        <v>99</v>
      </c>
      <c r="C30" s="2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6"/>
      <c r="Q30" s="24"/>
      <c r="R30" s="24"/>
      <c r="S30" s="24"/>
      <c r="T30" s="24"/>
      <c r="U30" s="24"/>
      <c r="V30" s="24"/>
      <c r="W30" s="24"/>
      <c r="X30" s="74"/>
    </row>
    <row r="31" spans="1:24" ht="19.5" customHeight="1">
      <c r="A31" s="75" t="s">
        <v>23</v>
      </c>
      <c r="B31" s="25" t="s">
        <v>98</v>
      </c>
      <c r="C31" s="25"/>
      <c r="D31" s="24"/>
      <c r="E31" s="24"/>
      <c r="F31" s="24"/>
      <c r="G31" s="24"/>
      <c r="H31" s="27"/>
      <c r="I31" s="27"/>
      <c r="J31" s="28"/>
      <c r="K31" s="24"/>
      <c r="L31" s="27"/>
      <c r="M31" s="27"/>
      <c r="N31" s="24"/>
      <c r="O31" s="27"/>
      <c r="P31" s="27"/>
      <c r="Q31" s="24"/>
      <c r="R31" s="24"/>
      <c r="S31" s="27"/>
      <c r="T31" s="27"/>
      <c r="U31" s="24"/>
      <c r="V31" s="24"/>
      <c r="W31" s="27"/>
      <c r="X31" s="76"/>
    </row>
    <row r="32" spans="1:24">
      <c r="A32" s="62" t="s">
        <v>100</v>
      </c>
      <c r="B32" s="16" t="s">
        <v>181</v>
      </c>
      <c r="C32" s="16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73"/>
    </row>
    <row r="33" spans="1:24">
      <c r="A33" s="60" t="s">
        <v>95</v>
      </c>
      <c r="B33" s="14" t="s">
        <v>97</v>
      </c>
      <c r="C33" s="1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74"/>
    </row>
    <row r="34" spans="1:24" ht="21" customHeight="1">
      <c r="A34" s="75" t="s">
        <v>24</v>
      </c>
      <c r="B34" s="25" t="s">
        <v>101</v>
      </c>
      <c r="C34" s="2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6"/>
      <c r="Q34" s="24"/>
      <c r="R34" s="24"/>
      <c r="S34" s="24"/>
      <c r="T34" s="24"/>
      <c r="U34" s="24"/>
      <c r="V34" s="24"/>
      <c r="W34" s="24"/>
      <c r="X34" s="74"/>
    </row>
    <row r="35" spans="1:24" ht="19.5" customHeight="1">
      <c r="A35" s="75" t="s">
        <v>23</v>
      </c>
      <c r="B35" s="25" t="s">
        <v>102</v>
      </c>
      <c r="C35" s="25"/>
      <c r="D35" s="24"/>
      <c r="E35" s="24"/>
      <c r="F35" s="24"/>
      <c r="G35" s="24"/>
      <c r="H35" s="27"/>
      <c r="I35" s="27"/>
      <c r="J35" s="28"/>
      <c r="K35" s="24"/>
      <c r="L35" s="27"/>
      <c r="M35" s="27"/>
      <c r="N35" s="24"/>
      <c r="O35" s="27"/>
      <c r="P35" s="27"/>
      <c r="Q35" s="24"/>
      <c r="R35" s="24"/>
      <c r="S35" s="27"/>
      <c r="T35" s="27"/>
      <c r="U35" s="24"/>
      <c r="V35" s="24"/>
      <c r="W35" s="27"/>
      <c r="X35" s="76"/>
    </row>
    <row r="36" spans="1:24" ht="17.25" customHeight="1">
      <c r="A36" s="62" t="s">
        <v>103</v>
      </c>
      <c r="B36" s="16" t="s">
        <v>182</v>
      </c>
      <c r="C36" s="16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  <c r="P36" s="22"/>
      <c r="Q36" s="22"/>
      <c r="R36" s="22"/>
      <c r="S36" s="22"/>
      <c r="T36" s="22"/>
      <c r="U36" s="22"/>
      <c r="V36" s="22"/>
      <c r="W36" s="22"/>
      <c r="X36" s="73"/>
    </row>
    <row r="37" spans="1:24" ht="18.75" customHeight="1">
      <c r="A37" s="60" t="s">
        <v>95</v>
      </c>
      <c r="B37" s="14" t="s">
        <v>97</v>
      </c>
      <c r="C37" s="1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74"/>
    </row>
    <row r="38" spans="1:24" ht="16.5" customHeight="1">
      <c r="A38" s="75" t="s">
        <v>24</v>
      </c>
      <c r="B38" s="25" t="s">
        <v>104</v>
      </c>
      <c r="C38" s="2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6"/>
      <c r="Q38" s="24"/>
      <c r="R38" s="24"/>
      <c r="S38" s="24"/>
      <c r="T38" s="24"/>
      <c r="U38" s="24"/>
      <c r="V38" s="24"/>
      <c r="W38" s="24"/>
      <c r="X38" s="74"/>
    </row>
    <row r="39" spans="1:24" ht="19.5" customHeight="1">
      <c r="A39" s="75" t="s">
        <v>23</v>
      </c>
      <c r="B39" s="25" t="s">
        <v>105</v>
      </c>
      <c r="C39" s="25"/>
      <c r="D39" s="24"/>
      <c r="E39" s="24"/>
      <c r="F39" s="24"/>
      <c r="G39" s="24"/>
      <c r="H39" s="27"/>
      <c r="I39" s="27"/>
      <c r="J39" s="28"/>
      <c r="K39" s="24"/>
      <c r="L39" s="27"/>
      <c r="M39" s="27"/>
      <c r="N39" s="24"/>
      <c r="O39" s="27"/>
      <c r="P39" s="27"/>
      <c r="Q39" s="24"/>
      <c r="R39" s="24"/>
      <c r="S39" s="27"/>
      <c r="T39" s="27"/>
      <c r="U39" s="24"/>
      <c r="V39" s="24"/>
      <c r="W39" s="27"/>
      <c r="X39" s="76"/>
    </row>
    <row r="40" spans="1:24" ht="37.5">
      <c r="A40" s="58" t="s">
        <v>133</v>
      </c>
      <c r="B40" s="10" t="s">
        <v>134</v>
      </c>
      <c r="C40" s="20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59"/>
    </row>
    <row r="41" spans="1:24" ht="31.5">
      <c r="A41" s="68" t="s">
        <v>135</v>
      </c>
      <c r="B41" s="16" t="s">
        <v>136</v>
      </c>
      <c r="C41" s="15" t="s">
        <v>137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63"/>
    </row>
    <row r="42" spans="1:24">
      <c r="A42" s="69" t="s">
        <v>23</v>
      </c>
      <c r="B42" s="14" t="s">
        <v>138</v>
      </c>
      <c r="C42" s="14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61"/>
    </row>
    <row r="43" spans="1:24">
      <c r="A43" s="70" t="s">
        <v>24</v>
      </c>
      <c r="B43" s="40" t="s">
        <v>139</v>
      </c>
      <c r="C43" s="40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65"/>
    </row>
    <row r="44" spans="1:24" ht="31.5">
      <c r="A44" s="71" t="s">
        <v>140</v>
      </c>
      <c r="B44" s="36" t="s">
        <v>141</v>
      </c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67"/>
    </row>
    <row r="45" spans="1:24" ht="18.75" customHeight="1">
      <c r="A45" s="69" t="s">
        <v>23</v>
      </c>
      <c r="B45" s="14" t="s">
        <v>139</v>
      </c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61"/>
    </row>
    <row r="46" spans="1:24" ht="33.75" customHeight="1">
      <c r="A46" s="69" t="s">
        <v>24</v>
      </c>
      <c r="B46" s="14" t="s">
        <v>142</v>
      </c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61"/>
    </row>
    <row r="47" spans="1:24" ht="37.5">
      <c r="A47" s="77" t="s">
        <v>170</v>
      </c>
      <c r="B47" s="46" t="s">
        <v>171</v>
      </c>
      <c r="C47" s="49" t="s">
        <v>172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78"/>
    </row>
    <row r="48" spans="1:24" ht="31.5">
      <c r="A48" s="69" t="s">
        <v>23</v>
      </c>
      <c r="B48" s="14" t="s">
        <v>173</v>
      </c>
      <c r="C48" s="1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61"/>
    </row>
    <row r="49" spans="1:24" ht="31.5">
      <c r="A49" s="69" t="s">
        <v>24</v>
      </c>
      <c r="B49" s="14" t="s">
        <v>174</v>
      </c>
      <c r="C49" s="1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61"/>
    </row>
    <row r="50" spans="1:24" ht="37.5">
      <c r="A50" s="58" t="s">
        <v>183</v>
      </c>
      <c r="B50" s="10" t="s">
        <v>184</v>
      </c>
      <c r="C50" s="30" t="s">
        <v>185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59"/>
    </row>
    <row r="51" spans="1:24" ht="31.5">
      <c r="A51" s="69" t="s">
        <v>23</v>
      </c>
      <c r="B51" s="14" t="s">
        <v>191</v>
      </c>
      <c r="C51" s="14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61"/>
    </row>
    <row r="52" spans="1:24" ht="31.5">
      <c r="A52" s="69" t="s">
        <v>24</v>
      </c>
      <c r="B52" s="14" t="s">
        <v>192</v>
      </c>
      <c r="C52" s="14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61"/>
    </row>
    <row r="53" spans="1:24" ht="39.75" customHeight="1">
      <c r="A53" s="58" t="s">
        <v>193</v>
      </c>
      <c r="B53" s="10" t="s">
        <v>206</v>
      </c>
      <c r="C53" s="31" t="s">
        <v>271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61"/>
    </row>
    <row r="54" spans="1:24" ht="31.5">
      <c r="A54" s="69"/>
      <c r="B54" s="14" t="s">
        <v>194</v>
      </c>
      <c r="C54" s="13" t="s">
        <v>16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61"/>
    </row>
    <row r="55" spans="1:24" ht="19.5" customHeight="1">
      <c r="A55" s="69"/>
      <c r="B55" s="14" t="s">
        <v>195</v>
      </c>
      <c r="C55" s="13" t="s">
        <v>16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61"/>
    </row>
    <row r="56" spans="1:24" ht="18" customHeight="1">
      <c r="A56" s="69"/>
      <c r="B56" s="14" t="s">
        <v>196</v>
      </c>
      <c r="C56" s="13" t="s">
        <v>16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61"/>
    </row>
    <row r="57" spans="1:24" ht="19.5" customHeight="1">
      <c r="A57" s="69"/>
      <c r="B57" s="14" t="s">
        <v>197</v>
      </c>
      <c r="C57" s="13" t="s">
        <v>16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61"/>
    </row>
    <row r="58" spans="1:24" ht="19.5" customHeight="1">
      <c r="A58" s="69"/>
      <c r="B58" s="14" t="s">
        <v>198</v>
      </c>
      <c r="C58" s="13" t="s">
        <v>16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61"/>
    </row>
    <row r="59" spans="1:24" ht="19.5" customHeight="1">
      <c r="A59" s="70"/>
      <c r="B59" s="40" t="s">
        <v>199</v>
      </c>
      <c r="C59" s="39" t="s">
        <v>16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65"/>
    </row>
    <row r="60" spans="1:24" s="9" customFormat="1">
      <c r="A60" s="5"/>
      <c r="B60" s="6"/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s="9" customFormat="1">
      <c r="A61" s="5"/>
      <c r="B61" s="6"/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s="9" customFormat="1">
      <c r="A62" s="5"/>
      <c r="B62" s="6"/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s="9" customFormat="1">
      <c r="A63" s="5"/>
      <c r="B63" s="6"/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s="9" customFormat="1">
      <c r="A64" s="5"/>
      <c r="B64" s="6"/>
      <c r="C64" s="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s="9" customFormat="1">
      <c r="A65" s="5"/>
      <c r="B65" s="6"/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s="9" customFormat="1">
      <c r="A66" s="5"/>
      <c r="B66" s="6"/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s="9" customFormat="1">
      <c r="A67" s="5"/>
      <c r="B67" s="6"/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s="9" customFormat="1">
      <c r="A68" s="5"/>
      <c r="B68" s="6"/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s="9" customFormat="1" ht="26.25" customHeight="1">
      <c r="A69" s="5"/>
      <c r="B69" s="7"/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s="9" customFormat="1" ht="26.25" customHeight="1">
      <c r="A70" s="5"/>
      <c r="B70" s="7"/>
      <c r="C70" s="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s="9" customFormat="1" ht="26.25" customHeight="1">
      <c r="A71" s="5"/>
      <c r="B71" s="7"/>
      <c r="C71" s="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s="9" customFormat="1" ht="26.25" customHeight="1">
      <c r="A72" s="5"/>
      <c r="B72" s="7"/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s="9" customFormat="1" ht="26.25" customHeight="1">
      <c r="A73" s="5"/>
      <c r="B73" s="7"/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s="9" customFormat="1" ht="26.25" customHeight="1">
      <c r="A74" s="5"/>
      <c r="B74" s="7"/>
      <c r="C74" s="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s="9" customFormat="1" ht="26.25" customHeight="1">
      <c r="A75" s="5"/>
      <c r="B75" s="7"/>
      <c r="C75" s="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s="9" customFormat="1" ht="26.25" customHeight="1">
      <c r="A76" s="5"/>
      <c r="B76" s="7"/>
      <c r="C76" s="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s="9" customFormat="1" ht="26.25" customHeight="1">
      <c r="A77" s="5"/>
      <c r="B77" s="7"/>
      <c r="C77" s="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s="9" customFormat="1" ht="26.25" customHeight="1">
      <c r="A78" s="5"/>
      <c r="B78" s="7"/>
      <c r="C78" s="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s="9" customFormat="1" ht="34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</sheetData>
  <mergeCells count="5">
    <mergeCell ref="A1:X1"/>
    <mergeCell ref="A2:A3"/>
    <mergeCell ref="D2:D3"/>
    <mergeCell ref="E2:N2"/>
    <mergeCell ref="O2:X2"/>
  </mergeCells>
  <printOptions horizontalCentered="1"/>
  <pageMargins left="0.11811023622047245" right="0.11811023622047245" top="0.55118110236220474" bottom="0.15748031496062992" header="0.11811023622047245" footer="0.11811023622047245"/>
  <pageSetup paperSize="5" scale="95" orientation="landscape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X32"/>
  <sheetViews>
    <sheetView showWhiteSpace="0" view="pageBreakPreview" zoomScale="115" zoomScaleNormal="85" zoomScaleSheetLayoutView="115" zoomScalePageLayoutView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5" sqref="G5"/>
    </sheetView>
  </sheetViews>
  <sheetFormatPr defaultRowHeight="15.75"/>
  <cols>
    <col min="1" max="1" width="7.25" style="4" customWidth="1"/>
    <col min="2" max="2" width="31.5" style="4" customWidth="1"/>
    <col min="3" max="3" width="7" style="4" customWidth="1"/>
    <col min="4" max="4" width="6.75" style="4" customWidth="1"/>
    <col min="5" max="5" width="6.875" style="4" customWidth="1"/>
    <col min="6" max="6" width="7" style="4" customWidth="1"/>
    <col min="7" max="7" width="6.75" style="4" customWidth="1"/>
    <col min="8" max="8" width="6.375" style="4" customWidth="1"/>
    <col min="9" max="9" width="6.25" style="4" customWidth="1"/>
    <col min="10" max="10" width="6" style="4" customWidth="1"/>
    <col min="11" max="11" width="6.25" style="4" customWidth="1"/>
    <col min="12" max="12" width="6.75" style="4" customWidth="1"/>
    <col min="13" max="13" width="6" style="4" customWidth="1"/>
    <col min="14" max="14" width="6.75" style="4" customWidth="1"/>
    <col min="15" max="15" width="5.625" style="4" customWidth="1"/>
    <col min="16" max="16" width="5.375" style="4" customWidth="1"/>
    <col min="17" max="17" width="5.25" style="4" customWidth="1"/>
    <col min="18" max="18" width="5.125" style="4" customWidth="1"/>
    <col min="19" max="19" width="5.875" style="4" customWidth="1"/>
    <col min="20" max="21" width="5.625" style="4" customWidth="1"/>
    <col min="22" max="22" width="5.25" style="4" customWidth="1"/>
    <col min="23" max="23" width="5" style="4" customWidth="1"/>
    <col min="24" max="24" width="5.75" style="4" customWidth="1"/>
    <col min="25" max="16384" width="9" style="1"/>
  </cols>
  <sheetData>
    <row r="1" spans="1:24" ht="18.75">
      <c r="A1" s="415" t="s">
        <v>450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>
      <c r="A2" s="416" t="s">
        <v>0</v>
      </c>
      <c r="B2" s="56" t="s">
        <v>1</v>
      </c>
      <c r="C2" s="56" t="s">
        <v>201</v>
      </c>
      <c r="D2" s="418" t="s">
        <v>202</v>
      </c>
      <c r="E2" s="420" t="s">
        <v>3</v>
      </c>
      <c r="F2" s="421"/>
      <c r="G2" s="421"/>
      <c r="H2" s="421"/>
      <c r="I2" s="421"/>
      <c r="J2" s="421"/>
      <c r="K2" s="421"/>
      <c r="L2" s="421"/>
      <c r="M2" s="421"/>
      <c r="N2" s="421"/>
      <c r="O2" s="420" t="s">
        <v>15</v>
      </c>
      <c r="P2" s="421"/>
      <c r="Q2" s="421"/>
      <c r="R2" s="421"/>
      <c r="S2" s="421"/>
      <c r="T2" s="421"/>
      <c r="U2" s="421"/>
      <c r="V2" s="421"/>
      <c r="W2" s="421"/>
      <c r="X2" s="422"/>
    </row>
    <row r="3" spans="1:24" ht="34.5" customHeight="1">
      <c r="A3" s="417"/>
      <c r="B3" s="81" t="s">
        <v>279</v>
      </c>
      <c r="C3" s="3"/>
      <c r="D3" s="419"/>
      <c r="E3" s="2" t="s">
        <v>12</v>
      </c>
      <c r="F3" s="2" t="s">
        <v>2</v>
      </c>
      <c r="G3" s="2" t="s">
        <v>10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11</v>
      </c>
      <c r="O3" s="2" t="s">
        <v>13</v>
      </c>
      <c r="P3" s="2" t="s">
        <v>14</v>
      </c>
      <c r="Q3" s="2" t="s">
        <v>10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57" t="s">
        <v>11</v>
      </c>
    </row>
    <row r="4" spans="1:24" ht="19.5" customHeight="1">
      <c r="A4" s="77" t="s">
        <v>263</v>
      </c>
      <c r="B4" s="46" t="s">
        <v>262</v>
      </c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78"/>
    </row>
    <row r="5" spans="1:24" ht="31.5">
      <c r="A5" s="69"/>
      <c r="B5" s="14" t="s">
        <v>265</v>
      </c>
      <c r="C5" s="13" t="s">
        <v>16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61"/>
    </row>
    <row r="6" spans="1:24" ht="31.5">
      <c r="A6" s="69"/>
      <c r="B6" s="14" t="s">
        <v>266</v>
      </c>
      <c r="C6" s="13" t="s">
        <v>16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61"/>
    </row>
    <row r="7" spans="1:24" ht="37.5">
      <c r="A7" s="58" t="s">
        <v>143</v>
      </c>
      <c r="B7" s="10" t="s">
        <v>144</v>
      </c>
      <c r="C7" s="11" t="s">
        <v>149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59"/>
    </row>
    <row r="8" spans="1:24" ht="31.5">
      <c r="A8" s="69" t="s">
        <v>23</v>
      </c>
      <c r="B8" s="14" t="s">
        <v>145</v>
      </c>
      <c r="C8" s="1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61"/>
    </row>
    <row r="9" spans="1:24" ht="47.25">
      <c r="A9" s="69" t="s">
        <v>24</v>
      </c>
      <c r="B9" s="14" t="s">
        <v>146</v>
      </c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61"/>
    </row>
    <row r="10" spans="1:24" ht="37.5">
      <c r="A10" s="58" t="s">
        <v>147</v>
      </c>
      <c r="B10" s="10" t="s">
        <v>148</v>
      </c>
      <c r="C10" s="11" t="s">
        <v>150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59"/>
    </row>
    <row r="11" spans="1:24" ht="19.5" customHeight="1">
      <c r="A11" s="69" t="s">
        <v>23</v>
      </c>
      <c r="B11" s="14" t="s">
        <v>151</v>
      </c>
      <c r="C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61"/>
    </row>
    <row r="12" spans="1:24" ht="20.25" customHeight="1">
      <c r="A12" s="69" t="s">
        <v>24</v>
      </c>
      <c r="B12" s="14" t="s">
        <v>152</v>
      </c>
      <c r="C12" s="1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61"/>
    </row>
    <row r="13" spans="1:24" s="9" customFormat="1">
      <c r="A13" s="5"/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s="9" customFormat="1">
      <c r="A14" s="5"/>
      <c r="B14" s="6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s="9" customFormat="1">
      <c r="A15" s="5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s="9" customFormat="1">
      <c r="A16" s="5"/>
      <c r="B16" s="6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s="9" customFormat="1">
      <c r="A17" s="5"/>
      <c r="B17" s="6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s="9" customFormat="1">
      <c r="A18" s="5"/>
      <c r="B18" s="6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s="9" customFormat="1">
      <c r="A19" s="5"/>
      <c r="B19" s="6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9" customFormat="1">
      <c r="A20" s="5"/>
      <c r="B20" s="6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9" customFormat="1">
      <c r="A21" s="5"/>
      <c r="B21" s="6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s="9" customFormat="1" ht="26.25" customHeight="1">
      <c r="A22" s="5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s="9" customFormat="1" ht="26.25" customHeight="1">
      <c r="A23" s="5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s="9" customFormat="1" ht="26.25" customHeight="1">
      <c r="A24" s="5"/>
      <c r="B24" s="7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s="9" customFormat="1" ht="26.25" customHeight="1">
      <c r="A25" s="5"/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s="9" customFormat="1" ht="26.25" customHeight="1">
      <c r="A26" s="5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s="9" customFormat="1" ht="26.25" customHeight="1">
      <c r="A27" s="5"/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s="9" customFormat="1" ht="26.25" customHeight="1">
      <c r="A28" s="5"/>
      <c r="B28" s="7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s="9" customFormat="1" ht="26.25" customHeight="1">
      <c r="A29" s="5"/>
      <c r="B29" s="7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s="9" customFormat="1" ht="26.25" customHeight="1">
      <c r="A30" s="5"/>
      <c r="B30" s="7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s="9" customFormat="1" ht="26.25" customHeight="1">
      <c r="A31" s="5"/>
      <c r="B31" s="7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s="9" customFormat="1" ht="34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</sheetData>
  <mergeCells count="5">
    <mergeCell ref="A1:X1"/>
    <mergeCell ref="A2:A3"/>
    <mergeCell ref="D2:D3"/>
    <mergeCell ref="E2:N2"/>
    <mergeCell ref="O2:X2"/>
  </mergeCells>
  <printOptions horizontalCentered="1"/>
  <pageMargins left="0.11811023622047245" right="0.11811023622047245" top="0.55118110236220474" bottom="0.15748031496062992" header="0.11811023622047245" footer="0.11811023622047245"/>
  <pageSetup paperSize="5" scale="95" orientation="landscape" r:id="rId1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X29"/>
  <sheetViews>
    <sheetView showWhiteSpace="0" view="pageBreakPreview" zoomScale="115" zoomScaleNormal="85" zoomScaleSheetLayoutView="115" zoomScalePageLayoutView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7" sqref="L7"/>
    </sheetView>
  </sheetViews>
  <sheetFormatPr defaultRowHeight="15.75"/>
  <cols>
    <col min="1" max="1" width="7.25" style="4" customWidth="1"/>
    <col min="2" max="2" width="31.5" style="4" customWidth="1"/>
    <col min="3" max="3" width="7" style="4" customWidth="1"/>
    <col min="4" max="4" width="6.75" style="4" customWidth="1"/>
    <col min="5" max="5" width="6.875" style="4" customWidth="1"/>
    <col min="6" max="6" width="7" style="4" customWidth="1"/>
    <col min="7" max="7" width="6.75" style="4" customWidth="1"/>
    <col min="8" max="8" width="6.375" style="4" customWidth="1"/>
    <col min="9" max="9" width="6.25" style="4" customWidth="1"/>
    <col min="10" max="10" width="6" style="4" customWidth="1"/>
    <col min="11" max="11" width="6.25" style="4" customWidth="1"/>
    <col min="12" max="12" width="6.75" style="4" customWidth="1"/>
    <col min="13" max="13" width="6" style="4" customWidth="1"/>
    <col min="14" max="14" width="6.75" style="4" customWidth="1"/>
    <col min="15" max="15" width="5.625" style="4" customWidth="1"/>
    <col min="16" max="16" width="5.375" style="4" customWidth="1"/>
    <col min="17" max="17" width="5.25" style="4" customWidth="1"/>
    <col min="18" max="18" width="5.125" style="4" customWidth="1"/>
    <col min="19" max="19" width="5.875" style="4" customWidth="1"/>
    <col min="20" max="21" width="5.625" style="4" customWidth="1"/>
    <col min="22" max="22" width="5.25" style="4" customWidth="1"/>
    <col min="23" max="23" width="5" style="4" customWidth="1"/>
    <col min="24" max="24" width="5.75" style="4" customWidth="1"/>
    <col min="25" max="16384" width="9" style="1"/>
  </cols>
  <sheetData>
    <row r="1" spans="1:24" ht="18.75">
      <c r="A1" s="415" t="s">
        <v>450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>
      <c r="A2" s="416" t="s">
        <v>0</v>
      </c>
      <c r="B2" s="56" t="s">
        <v>1</v>
      </c>
      <c r="C2" s="56" t="s">
        <v>201</v>
      </c>
      <c r="D2" s="418" t="s">
        <v>202</v>
      </c>
      <c r="E2" s="420" t="s">
        <v>3</v>
      </c>
      <c r="F2" s="421"/>
      <c r="G2" s="421"/>
      <c r="H2" s="421"/>
      <c r="I2" s="421"/>
      <c r="J2" s="421"/>
      <c r="K2" s="421"/>
      <c r="L2" s="421"/>
      <c r="M2" s="421"/>
      <c r="N2" s="421"/>
      <c r="O2" s="420" t="s">
        <v>15</v>
      </c>
      <c r="P2" s="421"/>
      <c r="Q2" s="421"/>
      <c r="R2" s="421"/>
      <c r="S2" s="421"/>
      <c r="T2" s="421"/>
      <c r="U2" s="421"/>
      <c r="V2" s="421"/>
      <c r="W2" s="421"/>
      <c r="X2" s="422"/>
    </row>
    <row r="3" spans="1:24" ht="34.5" customHeight="1">
      <c r="A3" s="417"/>
      <c r="B3" s="81" t="s">
        <v>280</v>
      </c>
      <c r="C3" s="3"/>
      <c r="D3" s="419"/>
      <c r="E3" s="2" t="s">
        <v>12</v>
      </c>
      <c r="F3" s="2" t="s">
        <v>2</v>
      </c>
      <c r="G3" s="2" t="s">
        <v>10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11</v>
      </c>
      <c r="O3" s="2" t="s">
        <v>13</v>
      </c>
      <c r="P3" s="2" t="s">
        <v>14</v>
      </c>
      <c r="Q3" s="2" t="s">
        <v>10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57" t="s">
        <v>11</v>
      </c>
    </row>
    <row r="4" spans="1:24" ht="31.5">
      <c r="A4" s="68" t="s">
        <v>48</v>
      </c>
      <c r="B4" s="16" t="s">
        <v>49</v>
      </c>
      <c r="C4" s="15" t="s">
        <v>51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63"/>
    </row>
    <row r="5" spans="1:24">
      <c r="A5" s="69" t="s">
        <v>23</v>
      </c>
      <c r="B5" s="14" t="s">
        <v>50</v>
      </c>
      <c r="C5" s="1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61"/>
    </row>
    <row r="6" spans="1:24" ht="31.5">
      <c r="A6" s="69" t="s">
        <v>24</v>
      </c>
      <c r="B6" s="14" t="s">
        <v>55</v>
      </c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61"/>
    </row>
    <row r="7" spans="1:24" ht="37.5">
      <c r="A7" s="77" t="s">
        <v>207</v>
      </c>
      <c r="B7" s="46" t="s">
        <v>208</v>
      </c>
      <c r="C7" s="50" t="s">
        <v>57</v>
      </c>
      <c r="D7" s="50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78"/>
    </row>
    <row r="8" spans="1:24" ht="31.5">
      <c r="A8" s="69" t="s">
        <v>23</v>
      </c>
      <c r="B8" s="14" t="s">
        <v>209</v>
      </c>
      <c r="C8" s="1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61"/>
    </row>
    <row r="9" spans="1:24" ht="47.25">
      <c r="A9" s="69" t="s">
        <v>24</v>
      </c>
      <c r="B9" s="14" t="s">
        <v>210</v>
      </c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61"/>
    </row>
    <row r="10" spans="1:24" s="9" customFormat="1">
      <c r="A10" s="5"/>
      <c r="B10" s="6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s="9" customFormat="1">
      <c r="A11" s="5"/>
      <c r="B11" s="6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s="9" customFormat="1">
      <c r="A12" s="5"/>
      <c r="B12" s="6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s="9" customFormat="1">
      <c r="A13" s="5"/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s="9" customFormat="1">
      <c r="A14" s="5"/>
      <c r="B14" s="6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s="9" customFormat="1">
      <c r="A15" s="5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s="9" customFormat="1">
      <c r="A16" s="5"/>
      <c r="B16" s="6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s="9" customFormat="1">
      <c r="A17" s="5"/>
      <c r="B17" s="6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s="9" customFormat="1">
      <c r="A18" s="5"/>
      <c r="B18" s="6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s="9" customFormat="1" ht="26.25" customHeight="1">
      <c r="A19" s="5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9" customFormat="1" ht="26.25" customHeight="1">
      <c r="A20" s="5"/>
      <c r="B20" s="7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9" customFormat="1" ht="26.25" customHeight="1">
      <c r="A21" s="5"/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s="9" customFormat="1" ht="26.25" customHeight="1">
      <c r="A22" s="5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s="9" customFormat="1" ht="26.25" customHeight="1">
      <c r="A23" s="5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s="9" customFormat="1" ht="26.25" customHeight="1">
      <c r="A24" s="5"/>
      <c r="B24" s="7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s="9" customFormat="1" ht="26.25" customHeight="1">
      <c r="A25" s="5"/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s="9" customFormat="1" ht="26.25" customHeight="1">
      <c r="A26" s="5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s="9" customFormat="1" ht="26.25" customHeight="1">
      <c r="A27" s="5"/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s="9" customFormat="1" ht="26.25" customHeight="1">
      <c r="A28" s="5"/>
      <c r="B28" s="7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s="9" customFormat="1" ht="34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</sheetData>
  <mergeCells count="5">
    <mergeCell ref="A1:X1"/>
    <mergeCell ref="A2:A3"/>
    <mergeCell ref="D2:D3"/>
    <mergeCell ref="E2:N2"/>
    <mergeCell ref="O2:X2"/>
  </mergeCells>
  <printOptions horizontalCentered="1"/>
  <pageMargins left="0.11811023622047245" right="0.11811023622047245" top="0.55118110236220474" bottom="0.15748031496062992" header="0.11811023622047245" footer="0.11811023622047245"/>
  <pageSetup paperSize="5" scale="95" orientation="landscape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X26"/>
  <sheetViews>
    <sheetView showWhiteSpace="0" view="pageBreakPreview" zoomScale="115" zoomScaleNormal="85" zoomScaleSheetLayoutView="115" zoomScalePageLayoutView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7" sqref="I7"/>
    </sheetView>
  </sheetViews>
  <sheetFormatPr defaultRowHeight="15.75"/>
  <cols>
    <col min="1" max="1" width="7.25" style="4" customWidth="1"/>
    <col min="2" max="2" width="31.5" style="4" customWidth="1"/>
    <col min="3" max="3" width="7" style="4" customWidth="1"/>
    <col min="4" max="4" width="6.75" style="4" customWidth="1"/>
    <col min="5" max="5" width="6.875" style="4" customWidth="1"/>
    <col min="6" max="6" width="7" style="4" customWidth="1"/>
    <col min="7" max="7" width="6.75" style="4" customWidth="1"/>
    <col min="8" max="8" width="6.375" style="4" customWidth="1"/>
    <col min="9" max="9" width="6.25" style="4" customWidth="1"/>
    <col min="10" max="10" width="6" style="4" customWidth="1"/>
    <col min="11" max="11" width="6.25" style="4" customWidth="1"/>
    <col min="12" max="12" width="6.75" style="4" customWidth="1"/>
    <col min="13" max="13" width="6" style="4" customWidth="1"/>
    <col min="14" max="14" width="6.75" style="4" customWidth="1"/>
    <col min="15" max="15" width="5.625" style="4" customWidth="1"/>
    <col min="16" max="16" width="5.375" style="4" customWidth="1"/>
    <col min="17" max="17" width="5.25" style="4" customWidth="1"/>
    <col min="18" max="18" width="5.125" style="4" customWidth="1"/>
    <col min="19" max="19" width="5.875" style="4" customWidth="1"/>
    <col min="20" max="21" width="5.625" style="4" customWidth="1"/>
    <col min="22" max="22" width="5.25" style="4" customWidth="1"/>
    <col min="23" max="23" width="5" style="4" customWidth="1"/>
    <col min="24" max="24" width="5.75" style="4" customWidth="1"/>
    <col min="25" max="16384" width="9" style="1"/>
  </cols>
  <sheetData>
    <row r="1" spans="1:24" ht="18.75">
      <c r="A1" s="415" t="s">
        <v>450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>
      <c r="A2" s="416" t="s">
        <v>0</v>
      </c>
      <c r="B2" s="56" t="s">
        <v>1</v>
      </c>
      <c r="C2" s="56" t="s">
        <v>201</v>
      </c>
      <c r="D2" s="418" t="s">
        <v>202</v>
      </c>
      <c r="E2" s="420" t="s">
        <v>3</v>
      </c>
      <c r="F2" s="421"/>
      <c r="G2" s="421"/>
      <c r="H2" s="421"/>
      <c r="I2" s="421"/>
      <c r="J2" s="421"/>
      <c r="K2" s="421"/>
      <c r="L2" s="421"/>
      <c r="M2" s="421"/>
      <c r="N2" s="421"/>
      <c r="O2" s="420" t="s">
        <v>15</v>
      </c>
      <c r="P2" s="421"/>
      <c r="Q2" s="421"/>
      <c r="R2" s="421"/>
      <c r="S2" s="421"/>
      <c r="T2" s="421"/>
      <c r="U2" s="421"/>
      <c r="V2" s="421"/>
      <c r="W2" s="421"/>
      <c r="X2" s="422"/>
    </row>
    <row r="3" spans="1:24" ht="34.5" customHeight="1">
      <c r="A3" s="417"/>
      <c r="B3" s="81" t="s">
        <v>281</v>
      </c>
      <c r="C3" s="3"/>
      <c r="D3" s="419"/>
      <c r="E3" s="2" t="s">
        <v>12</v>
      </c>
      <c r="F3" s="2" t="s">
        <v>2</v>
      </c>
      <c r="G3" s="2" t="s">
        <v>10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11</v>
      </c>
      <c r="O3" s="2" t="s">
        <v>13</v>
      </c>
      <c r="P3" s="2" t="s">
        <v>14</v>
      </c>
      <c r="Q3" s="2" t="s">
        <v>10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57" t="s">
        <v>11</v>
      </c>
    </row>
    <row r="4" spans="1:24" ht="39" customHeight="1">
      <c r="A4" s="58" t="s">
        <v>75</v>
      </c>
      <c r="B4" s="10" t="s">
        <v>77</v>
      </c>
      <c r="C4" s="11" t="s">
        <v>76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59"/>
    </row>
    <row r="5" spans="1:24" ht="20.25" customHeight="1">
      <c r="A5" s="69" t="s">
        <v>23</v>
      </c>
      <c r="B5" s="14" t="s">
        <v>69</v>
      </c>
      <c r="C5" s="1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61"/>
    </row>
    <row r="6" spans="1:24" ht="34.5" customHeight="1">
      <c r="A6" s="60" t="s">
        <v>24</v>
      </c>
      <c r="B6" s="14" t="s">
        <v>78</v>
      </c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61"/>
    </row>
    <row r="7" spans="1:24" s="9" customFormat="1">
      <c r="A7" s="5"/>
      <c r="B7" s="6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s="9" customFormat="1">
      <c r="A8" s="5"/>
      <c r="B8" s="6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s="9" customFormat="1">
      <c r="A9" s="5"/>
      <c r="B9" s="6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s="9" customFormat="1">
      <c r="A10" s="5"/>
      <c r="B10" s="6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s="9" customFormat="1">
      <c r="A11" s="5"/>
      <c r="B11" s="6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s="9" customFormat="1">
      <c r="A12" s="5"/>
      <c r="B12" s="6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s="9" customFormat="1">
      <c r="A13" s="5"/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s="9" customFormat="1">
      <c r="A14" s="5"/>
      <c r="B14" s="6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s="9" customFormat="1">
      <c r="A15" s="5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s="9" customFormat="1" ht="26.25" customHeight="1">
      <c r="A16" s="5"/>
      <c r="B16" s="7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s="9" customFormat="1" ht="26.25" customHeight="1">
      <c r="A17" s="5"/>
      <c r="B17" s="7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s="9" customFormat="1" ht="26.25" customHeight="1">
      <c r="A18" s="5"/>
      <c r="B18" s="7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s="9" customFormat="1" ht="26.25" customHeight="1">
      <c r="A19" s="5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9" customFormat="1" ht="26.25" customHeight="1">
      <c r="A20" s="5"/>
      <c r="B20" s="7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9" customFormat="1" ht="26.25" customHeight="1">
      <c r="A21" s="5"/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s="9" customFormat="1" ht="26.25" customHeight="1">
      <c r="A22" s="5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s="9" customFormat="1" ht="26.25" customHeight="1">
      <c r="A23" s="5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s="9" customFormat="1" ht="26.25" customHeight="1">
      <c r="A24" s="5"/>
      <c r="B24" s="7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s="9" customFormat="1" ht="26.25" customHeight="1">
      <c r="A25" s="5"/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s="9" customFormat="1" ht="34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</sheetData>
  <mergeCells count="5">
    <mergeCell ref="A1:X1"/>
    <mergeCell ref="A2:A3"/>
    <mergeCell ref="D2:D3"/>
    <mergeCell ref="E2:N2"/>
    <mergeCell ref="O2:X2"/>
  </mergeCells>
  <printOptions horizontalCentered="1"/>
  <pageMargins left="0.11811023622047245" right="0.11811023622047245" top="0.55118110236220474" bottom="0.15748031496062992" header="0.11811023622047245" footer="0.11811023622047245"/>
  <pageSetup paperSize="5" scale="95" orientation="landscape" r:id="rId1"/>
  <headerFooter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X36"/>
  <sheetViews>
    <sheetView showWhiteSpace="0" view="pageBreakPreview" zoomScaleNormal="85" zoomScaleSheetLayoutView="100" zoomScalePageLayoutView="13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L6" sqref="L6"/>
    </sheetView>
  </sheetViews>
  <sheetFormatPr defaultRowHeight="15.75"/>
  <cols>
    <col min="1" max="1" width="7.25" style="4" customWidth="1"/>
    <col min="2" max="2" width="31.5" style="4" customWidth="1"/>
    <col min="3" max="3" width="7" style="4" customWidth="1"/>
    <col min="4" max="4" width="6.75" style="4" customWidth="1"/>
    <col min="5" max="5" width="6.875" style="4" customWidth="1"/>
    <col min="6" max="6" width="7" style="4" customWidth="1"/>
    <col min="7" max="7" width="6.75" style="4" customWidth="1"/>
    <col min="8" max="8" width="6.375" style="4" customWidth="1"/>
    <col min="9" max="9" width="6.25" style="4" customWidth="1"/>
    <col min="10" max="10" width="6" style="4" customWidth="1"/>
    <col min="11" max="11" width="6.25" style="4" customWidth="1"/>
    <col min="12" max="12" width="6.75" style="4" customWidth="1"/>
    <col min="13" max="13" width="6" style="4" customWidth="1"/>
    <col min="14" max="14" width="6.75" style="4" customWidth="1"/>
    <col min="15" max="15" width="5.625" style="4" customWidth="1"/>
    <col min="16" max="16" width="5.375" style="4" customWidth="1"/>
    <col min="17" max="17" width="5.25" style="4" customWidth="1"/>
    <col min="18" max="18" width="5.125" style="4" customWidth="1"/>
    <col min="19" max="19" width="5.875" style="4" customWidth="1"/>
    <col min="20" max="21" width="5.625" style="4" customWidth="1"/>
    <col min="22" max="22" width="5.25" style="4" customWidth="1"/>
    <col min="23" max="23" width="5" style="4" customWidth="1"/>
    <col min="24" max="24" width="5.75" style="4" customWidth="1"/>
    <col min="25" max="16384" width="9" style="1"/>
  </cols>
  <sheetData>
    <row r="1" spans="1:24" ht="18.75">
      <c r="A1" s="415" t="s">
        <v>450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>
      <c r="A2" s="416" t="s">
        <v>0</v>
      </c>
      <c r="B2" s="56" t="s">
        <v>1</v>
      </c>
      <c r="C2" s="56" t="s">
        <v>201</v>
      </c>
      <c r="D2" s="418" t="s">
        <v>202</v>
      </c>
      <c r="E2" s="420" t="s">
        <v>3</v>
      </c>
      <c r="F2" s="421"/>
      <c r="G2" s="421"/>
      <c r="H2" s="421"/>
      <c r="I2" s="421"/>
      <c r="J2" s="421"/>
      <c r="K2" s="421"/>
      <c r="L2" s="421"/>
      <c r="M2" s="421"/>
      <c r="N2" s="421"/>
      <c r="O2" s="420" t="s">
        <v>15</v>
      </c>
      <c r="P2" s="421"/>
      <c r="Q2" s="421"/>
      <c r="R2" s="421"/>
      <c r="S2" s="421"/>
      <c r="T2" s="421"/>
      <c r="U2" s="421"/>
      <c r="V2" s="421"/>
      <c r="W2" s="421"/>
      <c r="X2" s="422"/>
    </row>
    <row r="3" spans="1:24" ht="34.5" customHeight="1">
      <c r="A3" s="417"/>
      <c r="B3" s="81" t="s">
        <v>282</v>
      </c>
      <c r="C3" s="3"/>
      <c r="D3" s="419"/>
      <c r="E3" s="2" t="s">
        <v>12</v>
      </c>
      <c r="F3" s="2" t="s">
        <v>2</v>
      </c>
      <c r="G3" s="2" t="s">
        <v>10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11</v>
      </c>
      <c r="O3" s="2" t="s">
        <v>13</v>
      </c>
      <c r="P3" s="2" t="s">
        <v>14</v>
      </c>
      <c r="Q3" s="2" t="s">
        <v>10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57" t="s">
        <v>11</v>
      </c>
    </row>
    <row r="4" spans="1:24" ht="33" customHeight="1">
      <c r="A4" s="58" t="s">
        <v>240</v>
      </c>
      <c r="B4" s="10" t="s">
        <v>241</v>
      </c>
      <c r="C4" s="2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59"/>
    </row>
    <row r="5" spans="1:24" ht="31.5">
      <c r="A5" s="69" t="s">
        <v>220</v>
      </c>
      <c r="B5" s="25" t="s">
        <v>242</v>
      </c>
      <c r="C5" s="13" t="s">
        <v>16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61"/>
    </row>
    <row r="6" spans="1:24" ht="18.75" customHeight="1">
      <c r="A6" s="69" t="s">
        <v>221</v>
      </c>
      <c r="B6" s="25" t="s">
        <v>243</v>
      </c>
      <c r="C6" s="13" t="s">
        <v>16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61"/>
    </row>
    <row r="7" spans="1:24" ht="31.5">
      <c r="A7" s="69" t="s">
        <v>222</v>
      </c>
      <c r="B7" s="25" t="s">
        <v>244</v>
      </c>
      <c r="C7" s="13" t="s">
        <v>16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61"/>
    </row>
    <row r="8" spans="1:24" ht="47.25">
      <c r="A8" s="69" t="s">
        <v>223</v>
      </c>
      <c r="B8" s="25" t="s">
        <v>245</v>
      </c>
      <c r="C8" s="13" t="s">
        <v>16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61"/>
    </row>
    <row r="9" spans="1:24" ht="47.25">
      <c r="A9" s="69" t="s">
        <v>224</v>
      </c>
      <c r="B9" s="25" t="s">
        <v>246</v>
      </c>
      <c r="C9" s="13" t="s">
        <v>16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61"/>
    </row>
    <row r="10" spans="1:24" ht="37.5">
      <c r="A10" s="58" t="s">
        <v>254</v>
      </c>
      <c r="B10" s="33" t="s">
        <v>255</v>
      </c>
      <c r="C10" s="2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59"/>
    </row>
    <row r="11" spans="1:24" ht="31.5">
      <c r="A11" s="69" t="s">
        <v>220</v>
      </c>
      <c r="B11" s="34" t="s">
        <v>256</v>
      </c>
      <c r="C11" s="13" t="s">
        <v>16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61"/>
    </row>
    <row r="12" spans="1:24">
      <c r="A12" s="69"/>
      <c r="B12" s="34" t="s">
        <v>257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61"/>
    </row>
    <row r="13" spans="1:24" ht="31.5">
      <c r="A13" s="69" t="s">
        <v>221</v>
      </c>
      <c r="B13" s="34" t="s">
        <v>258</v>
      </c>
      <c r="C13" s="13" t="s">
        <v>16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61"/>
    </row>
    <row r="14" spans="1:24" ht="47.25">
      <c r="A14" s="69" t="s">
        <v>222</v>
      </c>
      <c r="B14" s="34" t="s">
        <v>259</v>
      </c>
      <c r="C14" s="13" t="s">
        <v>16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61"/>
    </row>
    <row r="15" spans="1:24" ht="31.5">
      <c r="A15" s="69" t="s">
        <v>223</v>
      </c>
      <c r="B15" s="34" t="s">
        <v>260</v>
      </c>
      <c r="C15" s="13" t="s">
        <v>16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61"/>
    </row>
    <row r="16" spans="1:24" ht="31.5">
      <c r="A16" s="70" t="s">
        <v>224</v>
      </c>
      <c r="B16" s="55" t="s">
        <v>261</v>
      </c>
      <c r="C16" s="39" t="s">
        <v>16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65"/>
    </row>
    <row r="17" spans="1:24" s="9" customFormat="1">
      <c r="A17" s="5"/>
      <c r="B17" s="6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s="9" customFormat="1">
      <c r="A18" s="5"/>
      <c r="B18" s="6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s="9" customFormat="1">
      <c r="A19" s="5"/>
      <c r="B19" s="6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9" customFormat="1">
      <c r="A20" s="5"/>
      <c r="B20" s="6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9" customFormat="1">
      <c r="A21" s="5"/>
      <c r="B21" s="6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s="9" customFormat="1">
      <c r="A22" s="5"/>
      <c r="B22" s="6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s="9" customFormat="1">
      <c r="A23" s="5"/>
      <c r="B23" s="6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s="9" customFormat="1">
      <c r="A24" s="5"/>
      <c r="B24" s="6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s="9" customFormat="1">
      <c r="A25" s="5"/>
      <c r="B25" s="6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s="9" customFormat="1" ht="26.25" customHeight="1">
      <c r="A26" s="5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s="9" customFormat="1" ht="26.25" customHeight="1">
      <c r="A27" s="5"/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s="9" customFormat="1" ht="26.25" customHeight="1">
      <c r="A28" s="5"/>
      <c r="B28" s="7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s="9" customFormat="1" ht="26.25" customHeight="1">
      <c r="A29" s="5"/>
      <c r="B29" s="7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s="9" customFormat="1" ht="26.25" customHeight="1">
      <c r="A30" s="5"/>
      <c r="B30" s="7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s="9" customFormat="1" ht="26.25" customHeight="1">
      <c r="A31" s="5"/>
      <c r="B31" s="7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s="9" customFormat="1" ht="26.25" customHeight="1">
      <c r="A32" s="5"/>
      <c r="B32" s="7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s="9" customFormat="1" ht="26.25" customHeight="1">
      <c r="A33" s="5"/>
      <c r="B33" s="7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s="9" customFormat="1" ht="26.25" customHeight="1">
      <c r="A34" s="5"/>
      <c r="B34" s="7"/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s="9" customFormat="1" ht="26.25" customHeight="1">
      <c r="A35" s="5"/>
      <c r="B35" s="7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s="9" customFormat="1" ht="34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</sheetData>
  <mergeCells count="5">
    <mergeCell ref="A1:X1"/>
    <mergeCell ref="A2:A3"/>
    <mergeCell ref="D2:D3"/>
    <mergeCell ref="E2:N2"/>
    <mergeCell ref="O2:X2"/>
  </mergeCells>
  <printOptions horizontalCentered="1"/>
  <pageMargins left="0.11811023622047245" right="0.11811023622047245" top="0.55118110236220474" bottom="0.15748031496062992" header="0.11811023622047245" footer="0.11811023622047245"/>
  <pageSetup paperSize="5" scale="95" orientation="landscape" r:id="rId1"/>
  <headerFooter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X24"/>
  <sheetViews>
    <sheetView showWhiteSpace="0" view="pageBreakPreview" zoomScaleNormal="85" zoomScaleSheetLayoutView="100" zoomScalePageLayoutView="13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T6" sqref="T6"/>
    </sheetView>
  </sheetViews>
  <sheetFormatPr defaultRowHeight="15.75"/>
  <cols>
    <col min="1" max="1" width="7.25" style="4" customWidth="1"/>
    <col min="2" max="2" width="31.5" style="4" customWidth="1"/>
    <col min="3" max="3" width="7" style="4" customWidth="1"/>
    <col min="4" max="4" width="6.75" style="4" customWidth="1"/>
    <col min="5" max="5" width="6.875" style="4" customWidth="1"/>
    <col min="6" max="6" width="7" style="4" customWidth="1"/>
    <col min="7" max="7" width="6.75" style="4" customWidth="1"/>
    <col min="8" max="8" width="6.375" style="4" customWidth="1"/>
    <col min="9" max="9" width="6.25" style="4" customWidth="1"/>
    <col min="10" max="10" width="6" style="4" customWidth="1"/>
    <col min="11" max="11" width="6.25" style="4" customWidth="1"/>
    <col min="12" max="12" width="6.75" style="4" customWidth="1"/>
    <col min="13" max="13" width="6" style="4" customWidth="1"/>
    <col min="14" max="14" width="6.75" style="4" customWidth="1"/>
    <col min="15" max="15" width="5.625" style="4" customWidth="1"/>
    <col min="16" max="16" width="5.375" style="4" customWidth="1"/>
    <col min="17" max="17" width="5.25" style="4" customWidth="1"/>
    <col min="18" max="18" width="5.125" style="4" customWidth="1"/>
    <col min="19" max="19" width="5.875" style="4" customWidth="1"/>
    <col min="20" max="21" width="5.625" style="4" customWidth="1"/>
    <col min="22" max="22" width="5.25" style="4" customWidth="1"/>
    <col min="23" max="23" width="5" style="4" customWidth="1"/>
    <col min="24" max="24" width="5.75" style="4" customWidth="1"/>
    <col min="25" max="16384" width="9" style="1"/>
  </cols>
  <sheetData>
    <row r="1" spans="1:24" ht="18.75">
      <c r="A1" s="415" t="s">
        <v>450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>
      <c r="A2" s="416" t="s">
        <v>0</v>
      </c>
      <c r="B2" s="56" t="s">
        <v>1</v>
      </c>
      <c r="C2" s="56" t="s">
        <v>201</v>
      </c>
      <c r="D2" s="418" t="s">
        <v>202</v>
      </c>
      <c r="E2" s="420" t="s">
        <v>3</v>
      </c>
      <c r="F2" s="421"/>
      <c r="G2" s="421"/>
      <c r="H2" s="421"/>
      <c r="I2" s="421"/>
      <c r="J2" s="421"/>
      <c r="K2" s="421"/>
      <c r="L2" s="421"/>
      <c r="M2" s="421"/>
      <c r="N2" s="421"/>
      <c r="O2" s="420" t="s">
        <v>15</v>
      </c>
      <c r="P2" s="421"/>
      <c r="Q2" s="421"/>
      <c r="R2" s="421"/>
      <c r="S2" s="421"/>
      <c r="T2" s="421"/>
      <c r="U2" s="421"/>
      <c r="V2" s="421"/>
      <c r="W2" s="421"/>
      <c r="X2" s="422"/>
    </row>
    <row r="3" spans="1:24" ht="34.5" customHeight="1">
      <c r="A3" s="417"/>
      <c r="B3" s="81" t="s">
        <v>283</v>
      </c>
      <c r="C3" s="3"/>
      <c r="D3" s="419"/>
      <c r="E3" s="2" t="s">
        <v>12</v>
      </c>
      <c r="F3" s="2" t="s">
        <v>2</v>
      </c>
      <c r="G3" s="2" t="s">
        <v>10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11</v>
      </c>
      <c r="O3" s="2" t="s">
        <v>13</v>
      </c>
      <c r="P3" s="2" t="s">
        <v>14</v>
      </c>
      <c r="Q3" s="2" t="s">
        <v>10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57" t="s">
        <v>11</v>
      </c>
    </row>
    <row r="4" spans="1:24" ht="34.5" customHeight="1">
      <c r="A4" s="58" t="s">
        <v>83</v>
      </c>
      <c r="B4" s="10" t="s">
        <v>84</v>
      </c>
      <c r="C4" s="2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59"/>
    </row>
    <row r="5" spans="1:24" ht="18.75" customHeight="1">
      <c r="A5" s="60"/>
      <c r="B5" s="14" t="s">
        <v>85</v>
      </c>
      <c r="C5" s="13" t="s">
        <v>16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61"/>
    </row>
    <row r="6" spans="1:24" ht="18.75" customHeight="1">
      <c r="A6" s="60"/>
      <c r="B6" s="14" t="s">
        <v>86</v>
      </c>
      <c r="C6" s="13" t="s">
        <v>16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61"/>
    </row>
    <row r="7" spans="1:24" ht="18.75" customHeight="1">
      <c r="A7" s="60"/>
      <c r="B7" s="14" t="s">
        <v>87</v>
      </c>
      <c r="C7" s="13" t="s">
        <v>16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61"/>
    </row>
    <row r="8" spans="1:24" ht="33" customHeight="1">
      <c r="A8" s="68" t="s">
        <v>116</v>
      </c>
      <c r="B8" s="16" t="s">
        <v>117</v>
      </c>
      <c r="C8" s="1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63"/>
    </row>
    <row r="9" spans="1:24" ht="19.5" customHeight="1">
      <c r="A9" s="69"/>
      <c r="B9" s="14" t="s">
        <v>118</v>
      </c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61"/>
    </row>
    <row r="10" spans="1:24" ht="19.5" customHeight="1">
      <c r="A10" s="70"/>
      <c r="B10" s="40" t="s">
        <v>119</v>
      </c>
      <c r="C10" s="40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65"/>
    </row>
    <row r="11" spans="1:24" s="9" customFormat="1">
      <c r="A11" s="5"/>
      <c r="B11" s="6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s="9" customFormat="1">
      <c r="A12" s="5"/>
      <c r="B12" s="6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s="9" customFormat="1">
      <c r="A13" s="5"/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s="9" customFormat="1" ht="26.25" customHeight="1">
      <c r="A14" s="5"/>
      <c r="B14" s="7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s="9" customFormat="1" ht="26.25" customHeight="1">
      <c r="A15" s="5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s="9" customFormat="1" ht="26.25" customHeight="1">
      <c r="A16" s="5"/>
      <c r="B16" s="7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s="9" customFormat="1" ht="26.25" customHeight="1">
      <c r="A17" s="5"/>
      <c r="B17" s="7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s="9" customFormat="1" ht="26.25" customHeight="1">
      <c r="A18" s="5"/>
      <c r="B18" s="7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s="9" customFormat="1" ht="26.25" customHeight="1">
      <c r="A19" s="5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9" customFormat="1" ht="26.25" customHeight="1">
      <c r="A20" s="5"/>
      <c r="B20" s="7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9" customFormat="1" ht="26.25" customHeight="1">
      <c r="A21" s="5"/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s="9" customFormat="1" ht="26.25" customHeight="1">
      <c r="A22" s="5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s="9" customFormat="1" ht="26.25" customHeight="1">
      <c r="A23" s="5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s="9" customFormat="1" ht="34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</sheetData>
  <mergeCells count="5">
    <mergeCell ref="A1:X1"/>
    <mergeCell ref="A2:A3"/>
    <mergeCell ref="D2:D3"/>
    <mergeCell ref="E2:N2"/>
    <mergeCell ref="O2:X2"/>
  </mergeCells>
  <printOptions horizontalCentered="1"/>
  <pageMargins left="0.11811023622047245" right="0.11811023622047245" top="0.55118110236220474" bottom="0.15748031496062992" header="0.11811023622047245" footer="0.11811023622047245"/>
  <pageSetup paperSize="5" scale="95" orientation="landscape" r:id="rId1"/>
  <headerFooter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X32"/>
  <sheetViews>
    <sheetView showWhiteSpace="0" view="pageBreakPreview" zoomScale="85" zoomScaleNormal="85" zoomScaleSheetLayoutView="85" zoomScalePageLayoutView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7" sqref="Q7"/>
    </sheetView>
  </sheetViews>
  <sheetFormatPr defaultRowHeight="15.75"/>
  <cols>
    <col min="1" max="1" width="7.25" style="4" customWidth="1"/>
    <col min="2" max="2" width="31.5" style="4" customWidth="1"/>
    <col min="3" max="3" width="7" style="4" customWidth="1"/>
    <col min="4" max="4" width="6.75" style="4" customWidth="1"/>
    <col min="5" max="5" width="6.875" style="4" customWidth="1"/>
    <col min="6" max="6" width="7" style="4" customWidth="1"/>
    <col min="7" max="7" width="6.75" style="4" customWidth="1"/>
    <col min="8" max="8" width="6.375" style="4" customWidth="1"/>
    <col min="9" max="9" width="6.25" style="4" customWidth="1"/>
    <col min="10" max="10" width="6" style="4" customWidth="1"/>
    <col min="11" max="11" width="6.25" style="4" customWidth="1"/>
    <col min="12" max="12" width="6.75" style="4" customWidth="1"/>
    <col min="13" max="13" width="6" style="4" customWidth="1"/>
    <col min="14" max="14" width="6.75" style="4" customWidth="1"/>
    <col min="15" max="15" width="5.625" style="4" customWidth="1"/>
    <col min="16" max="16" width="5.375" style="4" customWidth="1"/>
    <col min="17" max="17" width="5.25" style="4" customWidth="1"/>
    <col min="18" max="18" width="5.125" style="4" customWidth="1"/>
    <col min="19" max="19" width="5.875" style="4" customWidth="1"/>
    <col min="20" max="21" width="5.625" style="4" customWidth="1"/>
    <col min="22" max="22" width="5.25" style="4" customWidth="1"/>
    <col min="23" max="23" width="5" style="4" customWidth="1"/>
    <col min="24" max="24" width="5.75" style="4" customWidth="1"/>
    <col min="25" max="16384" width="9" style="1"/>
  </cols>
  <sheetData>
    <row r="1" spans="1:24" ht="18.75">
      <c r="A1" s="415" t="s">
        <v>451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>
      <c r="A2" s="416" t="s">
        <v>0</v>
      </c>
      <c r="B2" s="56" t="s">
        <v>1</v>
      </c>
      <c r="C2" s="56" t="s">
        <v>201</v>
      </c>
      <c r="D2" s="418" t="s">
        <v>202</v>
      </c>
      <c r="E2" s="420" t="s">
        <v>3</v>
      </c>
      <c r="F2" s="421"/>
      <c r="G2" s="421"/>
      <c r="H2" s="421"/>
      <c r="I2" s="421"/>
      <c r="J2" s="421"/>
      <c r="K2" s="421"/>
      <c r="L2" s="421"/>
      <c r="M2" s="421"/>
      <c r="N2" s="421"/>
      <c r="O2" s="420" t="s">
        <v>15</v>
      </c>
      <c r="P2" s="421"/>
      <c r="Q2" s="421"/>
      <c r="R2" s="421"/>
      <c r="S2" s="421"/>
      <c r="T2" s="421"/>
      <c r="U2" s="421"/>
      <c r="V2" s="421"/>
      <c r="W2" s="421"/>
      <c r="X2" s="422"/>
    </row>
    <row r="3" spans="1:24" ht="34.5" customHeight="1">
      <c r="A3" s="417"/>
      <c r="B3" s="81" t="s">
        <v>284</v>
      </c>
      <c r="C3" s="3"/>
      <c r="D3" s="419"/>
      <c r="E3" s="2" t="s">
        <v>12</v>
      </c>
      <c r="F3" s="2" t="s">
        <v>2</v>
      </c>
      <c r="G3" s="2" t="s">
        <v>10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11</v>
      </c>
      <c r="O3" s="2" t="s">
        <v>13</v>
      </c>
      <c r="P3" s="2" t="s">
        <v>14</v>
      </c>
      <c r="Q3" s="2" t="s">
        <v>10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57" t="s">
        <v>11</v>
      </c>
    </row>
    <row r="4" spans="1:24" ht="33" customHeight="1">
      <c r="A4" s="68" t="s">
        <v>116</v>
      </c>
      <c r="B4" s="16" t="s">
        <v>117</v>
      </c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63"/>
    </row>
    <row r="5" spans="1:24" ht="19.5" customHeight="1">
      <c r="A5" s="69"/>
      <c r="B5" s="14" t="s">
        <v>118</v>
      </c>
      <c r="C5" s="1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61"/>
    </row>
    <row r="6" spans="1:24" ht="19.5" customHeight="1">
      <c r="A6" s="70"/>
      <c r="B6" s="40" t="s">
        <v>119</v>
      </c>
      <c r="C6" s="40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65"/>
    </row>
    <row r="7" spans="1:24" ht="37.5">
      <c r="A7" s="58" t="s">
        <v>247</v>
      </c>
      <c r="B7" s="33" t="s">
        <v>248</v>
      </c>
      <c r="C7" s="20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59"/>
    </row>
    <row r="8" spans="1:24" ht="31.5">
      <c r="A8" s="70" t="s">
        <v>220</v>
      </c>
      <c r="B8" s="54" t="s">
        <v>249</v>
      </c>
      <c r="C8" s="39" t="s">
        <v>16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65"/>
    </row>
    <row r="9" spans="1:24" ht="47.25">
      <c r="A9" s="79" t="s">
        <v>221</v>
      </c>
      <c r="B9" s="52" t="s">
        <v>250</v>
      </c>
      <c r="C9" s="53" t="s">
        <v>16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80"/>
    </row>
    <row r="10" spans="1:24" ht="31.5">
      <c r="A10" s="69" t="s">
        <v>222</v>
      </c>
      <c r="B10" s="25" t="s">
        <v>251</v>
      </c>
      <c r="C10" s="13" t="s">
        <v>16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61"/>
    </row>
    <row r="11" spans="1:24">
      <c r="A11" s="69" t="s">
        <v>223</v>
      </c>
      <c r="B11" s="25" t="s">
        <v>252</v>
      </c>
      <c r="C11" s="13" t="s">
        <v>16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61"/>
    </row>
    <row r="12" spans="1:24" ht="31.5">
      <c r="A12" s="69" t="s">
        <v>224</v>
      </c>
      <c r="B12" s="25" t="s">
        <v>253</v>
      </c>
      <c r="C12" s="13" t="s">
        <v>16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61"/>
    </row>
    <row r="13" spans="1:24" s="9" customFormat="1">
      <c r="A13" s="5"/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s="9" customFormat="1">
      <c r="A14" s="5"/>
      <c r="B14" s="6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s="9" customFormat="1">
      <c r="A15" s="5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s="9" customFormat="1">
      <c r="A16" s="5"/>
      <c r="B16" s="6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s="9" customFormat="1">
      <c r="A17" s="5"/>
      <c r="B17" s="6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s="9" customFormat="1">
      <c r="A18" s="5"/>
      <c r="B18" s="6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s="9" customFormat="1">
      <c r="A19" s="5"/>
      <c r="B19" s="6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9" customFormat="1">
      <c r="A20" s="5"/>
      <c r="B20" s="6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9" customFormat="1">
      <c r="A21" s="5"/>
      <c r="B21" s="6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s="9" customFormat="1" ht="26.25" customHeight="1">
      <c r="A22" s="5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s="9" customFormat="1" ht="26.25" customHeight="1">
      <c r="A23" s="5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s="9" customFormat="1" ht="26.25" customHeight="1">
      <c r="A24" s="5"/>
      <c r="B24" s="7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s="9" customFormat="1" ht="26.25" customHeight="1">
      <c r="A25" s="5"/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s="9" customFormat="1" ht="26.25" customHeight="1">
      <c r="A26" s="5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s="9" customFormat="1" ht="26.25" customHeight="1">
      <c r="A27" s="5"/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s="9" customFormat="1" ht="26.25" customHeight="1">
      <c r="A28" s="5"/>
      <c r="B28" s="7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s="9" customFormat="1" ht="26.25" customHeight="1">
      <c r="A29" s="5"/>
      <c r="B29" s="7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s="9" customFormat="1" ht="26.25" customHeight="1">
      <c r="A30" s="5"/>
      <c r="B30" s="7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s="9" customFormat="1" ht="26.25" customHeight="1">
      <c r="A31" s="5"/>
      <c r="B31" s="7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s="9" customFormat="1" ht="34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</sheetData>
  <mergeCells count="5">
    <mergeCell ref="A1:X1"/>
    <mergeCell ref="A2:A3"/>
    <mergeCell ref="D2:D3"/>
    <mergeCell ref="E2:N2"/>
    <mergeCell ref="O2:X2"/>
  </mergeCells>
  <printOptions horizontalCentered="1"/>
  <pageMargins left="0.11811023622047245" right="0.11811023622047245" top="0.55118110236220474" bottom="0.15748031496062992" header="0.11811023622047245" footer="0.11811023622047245"/>
  <pageSetup paperSize="5" scale="95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20</vt:i4>
      </vt:variant>
      <vt:variant>
        <vt:lpstr>ช่วงที่มีชื่อ</vt:lpstr>
      </vt:variant>
      <vt:variant>
        <vt:i4>19</vt:i4>
      </vt:variant>
    </vt:vector>
  </HeadingPairs>
  <TitlesOfParts>
    <vt:vector size="39" baseType="lpstr">
      <vt:lpstr>ประกัน</vt:lpstr>
      <vt:lpstr>NCD</vt:lpstr>
      <vt:lpstr>ส่งเสริม</vt:lpstr>
      <vt:lpstr>ควบคุมโรค</vt:lpstr>
      <vt:lpstr>คบส.</vt:lpstr>
      <vt:lpstr>สวล.</vt:lpstr>
      <vt:lpstr>HR</vt:lpstr>
      <vt:lpstr>พัฒนาคุณภาพ</vt:lpstr>
      <vt:lpstr>พัดยุด</vt:lpstr>
      <vt:lpstr>แผนไทย</vt:lpstr>
      <vt:lpstr>ทันต</vt:lpstr>
      <vt:lpstr>นิติการ</vt:lpstr>
      <vt:lpstr>บริหาร</vt:lpstr>
      <vt:lpstr>12 เดือน</vt:lpstr>
      <vt:lpstr>9 เดือน </vt:lpstr>
      <vt:lpstr>6 เดือน</vt:lpstr>
      <vt:lpstr>3 เดือน</vt:lpstr>
      <vt:lpstr>ผู้บริหาร</vt:lpstr>
      <vt:lpstr>ปก</vt:lpstr>
      <vt:lpstr>Sheet2</vt:lpstr>
      <vt:lpstr>'12 เดือน'!Print_Titles</vt:lpstr>
      <vt:lpstr>'3 เดือน'!Print_Titles</vt:lpstr>
      <vt:lpstr>'6 เดือน'!Print_Titles</vt:lpstr>
      <vt:lpstr>'9 เดือน '!Print_Titles</vt:lpstr>
      <vt:lpstr>HR!Print_Titles</vt:lpstr>
      <vt:lpstr>NCD!Print_Titles</vt:lpstr>
      <vt:lpstr>คบส.!Print_Titles</vt:lpstr>
      <vt:lpstr>ควบคุมโรค!Print_Titles</vt:lpstr>
      <vt:lpstr>ทันต!Print_Titles</vt:lpstr>
      <vt:lpstr>นิติการ!Print_Titles</vt:lpstr>
      <vt:lpstr>บริหาร!Print_Titles</vt:lpstr>
      <vt:lpstr>ปก!Print_Titles</vt:lpstr>
      <vt:lpstr>ประกัน!Print_Titles</vt:lpstr>
      <vt:lpstr>ผู้บริหาร!Print_Titles</vt:lpstr>
      <vt:lpstr>แผนไทย!Print_Titles</vt:lpstr>
      <vt:lpstr>พัฒนาคุณภาพ!Print_Titles</vt:lpstr>
      <vt:lpstr>พัดยุด!Print_Titles</vt:lpstr>
      <vt:lpstr>ส่งเสริม!Print_Titles</vt:lpstr>
      <vt:lpstr>สวล.!Print_Titles</vt:lpstr>
    </vt:vector>
  </TitlesOfParts>
  <Company>TrueFasterOS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2011-11-04T02:45:38Z</cp:lastPrinted>
  <dcterms:created xsi:type="dcterms:W3CDTF">2010-04-08T03:23:13Z</dcterms:created>
  <dcterms:modified xsi:type="dcterms:W3CDTF">2012-05-02T03:19:18Z</dcterms:modified>
</cp:coreProperties>
</file>