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ข้อมูลเตรียมแขวนหน้าเว็บไซด์\"/>
    </mc:Choice>
  </mc:AlternateContent>
  <xr:revisionPtr revIDLastSave="0" documentId="13_ncr:1_{7111D0FF-4FC0-474A-80B1-A940DBD03AFB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จังหวัดสุพรรณบุรี" sheetId="8" r:id="rId1"/>
    <sheet name="จำแนกตามกลุ่มอายุและเพศ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8" l="1"/>
  <c r="H52" i="8"/>
  <c r="G52" i="8"/>
  <c r="I51" i="8"/>
  <c r="H51" i="8"/>
  <c r="G51" i="8"/>
  <c r="I50" i="8"/>
  <c r="H50" i="8"/>
  <c r="G50" i="8"/>
  <c r="M49" i="8"/>
  <c r="H49" i="8"/>
  <c r="G49" i="8"/>
  <c r="E49" i="8"/>
  <c r="I49" i="8" s="1"/>
  <c r="M48" i="8"/>
  <c r="I48" i="8"/>
  <c r="H48" i="8"/>
  <c r="G48" i="8"/>
  <c r="E48" i="8"/>
  <c r="M47" i="8"/>
  <c r="H47" i="8"/>
  <c r="G47" i="8"/>
  <c r="E47" i="8"/>
  <c r="I47" i="8" s="1"/>
  <c r="M46" i="8"/>
  <c r="H46" i="8"/>
  <c r="G46" i="8"/>
  <c r="E46" i="8"/>
  <c r="I46" i="8" s="1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25" i="8"/>
  <c r="H25" i="8"/>
  <c r="G25" i="8"/>
  <c r="E25" i="8"/>
  <c r="H24" i="8"/>
  <c r="G24" i="8"/>
  <c r="E24" i="8"/>
  <c r="I24" i="8" s="1"/>
  <c r="I23" i="8"/>
  <c r="H23" i="8"/>
  <c r="G23" i="8"/>
  <c r="E23" i="8"/>
  <c r="M22" i="8"/>
  <c r="H22" i="8"/>
  <c r="G22" i="8"/>
  <c r="E22" i="8"/>
  <c r="I22" i="8" s="1"/>
  <c r="M21" i="8"/>
  <c r="H21" i="8"/>
  <c r="G21" i="8"/>
  <c r="E21" i="8"/>
  <c r="I21" i="8" s="1"/>
  <c r="M20" i="8"/>
  <c r="H20" i="8"/>
  <c r="G20" i="8"/>
  <c r="E20" i="8"/>
  <c r="I20" i="8" s="1"/>
  <c r="M19" i="8"/>
  <c r="H19" i="8"/>
  <c r="G19" i="8"/>
  <c r="E19" i="8"/>
  <c r="I19" i="8" s="1"/>
  <c r="I18" i="8"/>
  <c r="H18" i="8"/>
  <c r="G18" i="8"/>
  <c r="I17" i="8"/>
  <c r="H17" i="8"/>
  <c r="G17" i="8"/>
  <c r="I16" i="8"/>
  <c r="H16" i="8"/>
  <c r="G16" i="8"/>
  <c r="I15" i="8"/>
  <c r="H15" i="8"/>
  <c r="G15" i="8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I6" i="8"/>
  <c r="H6" i="8"/>
  <c r="G6" i="8"/>
  <c r="I5" i="8"/>
  <c r="H5" i="8"/>
  <c r="G5" i="8"/>
  <c r="W28" i="7" l="1"/>
  <c r="W30" i="7" s="1"/>
  <c r="AT30" i="7"/>
  <c r="BQ30" i="7"/>
  <c r="BQ28" i="7"/>
  <c r="AT28" i="7"/>
  <c r="BP13" i="7" l="1"/>
  <c r="BP28" i="7" l="1"/>
  <c r="BP30" i="7" s="1"/>
  <c r="AS28" i="7"/>
  <c r="AS30" i="7" s="1"/>
  <c r="V28" i="7"/>
  <c r="V30" i="7" l="1"/>
  <c r="BO28" i="7"/>
  <c r="BO30" i="7" s="1"/>
  <c r="AR28" i="7"/>
  <c r="AR30" i="7" s="1"/>
  <c r="U28" i="7"/>
  <c r="U30" i="7" s="1"/>
  <c r="BN28" i="7" l="1"/>
  <c r="BN30" i="7" s="1"/>
  <c r="AQ28" i="7"/>
  <c r="AQ30" i="7" s="1"/>
  <c r="T28" i="7"/>
  <c r="T30" i="7" s="1"/>
  <c r="AJ36" i="7" l="1"/>
  <c r="BN34" i="7"/>
  <c r="BM28" i="7"/>
  <c r="BM30" i="7" s="1"/>
  <c r="AP28" i="7"/>
  <c r="AP30" i="7" s="1"/>
  <c r="S28" i="7" l="1"/>
  <c r="S30" i="7" s="1"/>
  <c r="BL30" i="7" l="1"/>
  <c r="R28" i="7"/>
  <c r="R30" i="7" s="1"/>
  <c r="BL28" i="7"/>
  <c r="AO28" i="7"/>
  <c r="AO30" i="7" l="1"/>
  <c r="BK28" i="7" l="1"/>
  <c r="BK30" i="7" s="1"/>
  <c r="AN28" i="7"/>
  <c r="AN30" i="7" s="1"/>
  <c r="Q28" i="7"/>
  <c r="Q30" i="7" s="1"/>
  <c r="BJ28" i="7"/>
  <c r="BJ30" i="7" s="1"/>
  <c r="AM28" i="7"/>
  <c r="AM30" i="7" s="1"/>
  <c r="P28" i="7"/>
  <c r="P30" i="7" s="1"/>
  <c r="O28" i="7"/>
  <c r="O30" i="7" s="1"/>
  <c r="BI28" i="7"/>
  <c r="BI30" i="7" s="1"/>
  <c r="AL28" i="7"/>
  <c r="AL30" i="7" s="1"/>
</calcChain>
</file>

<file path=xl/sharedStrings.xml><?xml version="1.0" encoding="utf-8"?>
<sst xmlns="http://schemas.openxmlformats.org/spreadsheetml/2006/main" count="278" uniqueCount="91">
  <si>
    <t>ผลรวมทั้งหมด</t>
  </si>
  <si>
    <t>ไม่ทราบอายุ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</si>
  <si>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</si>
  <si>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</si>
  <si>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</si>
  <si>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</si>
  <si>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</si>
  <si>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</si>
  <si>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</si>
  <si>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</si>
  <si>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</si>
  <si>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</si>
  <si>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</si>
  <si>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</si>
  <si>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</si>
  <si>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</si>
  <si>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</si>
  <si>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</si>
  <si>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กลุ่มอายุ (ปี)</t>
  </si>
  <si>
    <t>75-79</t>
  </si>
  <si>
    <t>80-84</t>
  </si>
  <si>
    <t>85-89</t>
  </si>
  <si>
    <t>90-94</t>
  </si>
  <si>
    <t>95-99</t>
  </si>
  <si>
    <t>100+</t>
  </si>
  <si>
    <t>รวมทุกอายุ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</si>
  <si>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</si>
  <si>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</si>
  <si>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</si>
  <si>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</si>
  <si>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</si>
  <si>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</si>
  <si>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</si>
  <si>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</si>
  <si>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</si>
  <si>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</si>
  <si>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</si>
  <si>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</si>
  <si>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จำนวนการตาย (คน)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</si>
  <si>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</si>
  <si>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จำนวนการตายของเพศชาย (คน)</t>
  </si>
  <si>
    <t>จำนวนการตายของเพศหญิง (คน)</t>
  </si>
  <si>
    <t>พ.ศ.2554</t>
  </si>
  <si>
    <t>พ.ศ.2555</t>
  </si>
  <si>
    <t>พ.ศ.2556</t>
  </si>
  <si>
    <t>พ.ศ.2557</t>
  </si>
  <si>
    <t>Update by Pratheep Dokmontha</t>
  </si>
  <si>
    <t>พ.ศ.2558</t>
  </si>
  <si>
    <t>พ.ศ.2559</t>
  </si>
  <si>
    <t>พ.ศ.2560</t>
  </si>
  <si>
    <t>พ.ศ.2561</t>
  </si>
  <si>
    <t>พ.ศ.2562</t>
  </si>
  <si>
    <t>จำนวนการตาย (รวมชายและหญิง)  จำแนกตามกลุ่มอายุ ปี พ.ศ. 2542-2562 จังหวัดสุพรรณบุรี</t>
  </si>
  <si>
    <t>จำนวนการตายของเพศชาย จำแนกตามกลุ่มอายุ ปี พ.ศ. 2542-2562 จังหวัดสุพรรณบุรี</t>
  </si>
  <si>
    <t>จำนวนการตายของเพศหญิง จำแนกตามกลุ่มอายุ ปี พ.ศ. 2542-2562 จังหวัดสุพรรณบุรี</t>
  </si>
  <si>
    <t>ตารางที่ 1 จำนวนและอัตราตายต่อประชากร 100,000  คน จำแนกตามเพศ ปี พ.ศ. 2542-2562 จ.สุพรรณบุรี</t>
  </si>
  <si>
    <t>ปี พ.ศ.</t>
  </si>
  <si>
    <t>จำนวนตาย (คน)</t>
  </si>
  <si>
    <t>อัตราตายต่อประชากร100,000 คน</t>
  </si>
  <si>
    <t>จำนวนประชากรกลางปี</t>
  </si>
  <si>
    <t xml:space="preserve">ชาย </t>
  </si>
  <si>
    <t>หญิง</t>
  </si>
  <si>
    <t>รวม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</si>
  <si>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</si>
  <si>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</si>
  <si>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</si>
  <si>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</si>
  <si>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</si>
  <si>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</si>
  <si>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</si>
  <si>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</si>
  <si>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</si>
  <si>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</si>
  <si>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</si>
  <si>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</si>
  <si>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</si>
  <si>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</si>
  <si>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</si>
  <si>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</si>
  <si>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</si>
  <si>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</si>
  <si>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</si>
  <si>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</si>
  <si>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</si>
  <si>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Update by  Pratheep Dokmontha</t>
  </si>
  <si>
    <r>
      <t xml:space="preserve">ตารางที่ 2 จำนวนและอัตราตายต่อประชากร </t>
    </r>
    <r>
      <rPr>
        <b/>
        <sz val="12"/>
        <color rgb="FF0070C0"/>
        <rFont val="Tahoma"/>
        <family val="2"/>
        <scheme val="minor"/>
      </rPr>
      <t xml:space="preserve">1,000 </t>
    </r>
    <r>
      <rPr>
        <sz val="12"/>
        <color rgb="FF0070C0"/>
        <rFont val="Tahoma"/>
        <family val="2"/>
        <scheme val="minor"/>
      </rPr>
      <t xml:space="preserve">  คน จำแนกตามเพศ ปี พ.ศ. 2542-2562 จ.สุพรรณบุรี</t>
    </r>
  </si>
  <si>
    <t>อัตราตายต่อประชากร 1,000 คน</t>
  </si>
  <si>
    <t>ที่มา :</t>
  </si>
  <si>
    <t>1.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</si>
  <si>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2. จำนวนประชากรกลางปี จากกรมการปกครอง กระทรวงมหาดไทย (http://203.113.86.149/xstat/p5272_07.html)</t>
  </si>
  <si>
    <t>อัตราตายต่อประชากร 100,000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</si>
</sst>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.000"/>
  </numFmts>
  <fonts count="30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9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b/>
      <sz val="12"/>
      <color rgb="FF0070C0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1"/>
      <color rgb="FF0070C0"/>
      <name val="Tahoma"/>
      <family val="2"/>
      <scheme val="minor"/>
    </font>
    <font>
      <sz val="8"/>
      <color rgb="FF0070C0"/>
      <name val="Tahoma"/>
      <family val="2"/>
      <scheme val="minor"/>
    </font>
    <font>
      <b/>
      <sz val="12"/>
      <color theme="9" tint="-0.499984740745262"/>
      <name val="Tahoma"/>
      <family val="2"/>
      <scheme val="minor"/>
    </font>
    <font>
      <sz val="11"/>
      <color theme="9" tint="-0.499984740745262"/>
      <name val="Tahoma"/>
      <family val="2"/>
      <scheme val="minor"/>
    </font>
    <font>
      <sz val="9"/>
      <color rgb="FF0070C0"/>
      <name val="Tahoma"/>
      <family val="2"/>
      <scheme val="minor"/>
    </font>
    <font>
      <sz val="10"/>
      <color rgb="FF00B0F0"/>
      <name val="Tahoma"/>
      <family val="2"/>
    </font>
    <font>
      <sz val="11"/>
      <color rgb="FF000000"/>
      <name val="Tahoma"/>
      <family val="2"/>
      <charset val="222"/>
      <scheme val="minor"/>
    </font>
    <font>
      <sz val="9"/>
      <color theme="0"/>
      <name val="Tahoma"/>
      <family val="2"/>
      <charset val="222"/>
      <scheme val="minor"/>
    </font>
    <font>
      <b/>
      <sz val="9"/>
      <color theme="0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name val="Tahoma"/>
      <family val="2"/>
      <scheme val="minor"/>
    </font>
    <font>
      <sz val="12"/>
      <color rgb="FF0070C0"/>
      <name val="Tahoma"/>
      <family val="2"/>
      <scheme val="minor"/>
    </font>
    <font>
      <sz val="11"/>
      <color rgb="FF0000FF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009999"/>
        <bgColor theme="4" tint="0.79998168889431442"/>
      </patternFill>
    </fill>
    <fill>
      <patternFill patternType="solid">
        <fgColor rgb="FF009999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54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indexed="64"/>
      </top>
      <bottom style="thin">
        <color theme="9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9" tint="0.59999389629810485"/>
      </right>
      <top style="thin">
        <color indexed="64"/>
      </top>
      <bottom/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 style="thin">
        <color theme="9" tint="0.59999389629810485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0.59999389629810485"/>
      </left>
      <right/>
      <top/>
      <bottom/>
      <diagonal/>
    </border>
    <border>
      <left style="thin">
        <color theme="9" tint="0.5999938962981048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3" fontId="21" fillId="0" borderId="0" applyFont="0" applyFill="0" applyBorder="0" applyAlignment="0" applyProtection="0"/>
  </cellStyleXfs>
  <cellXfs count="163">
    <xf numFmtId="0" fontId="0" fillId="0" borderId="0" xfId="0"/>
    <xf numFmtId="0" fontId="3" fillId="4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3" borderId="6" xfId="0" applyFont="1" applyFill="1" applyBorder="1" applyAlignment="1">
      <alignment vertical="center"/>
    </xf>
    <xf numFmtId="0" fontId="9" fillId="2" borderId="0" xfId="0" applyFont="1" applyFill="1" applyAlignment="1"/>
    <xf numFmtId="0" fontId="5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5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7" fillId="2" borderId="0" xfId="0" applyFont="1" applyFill="1" applyAlignme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/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5" fillId="5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6" borderId="22" xfId="0" applyFont="1" applyFill="1" applyBorder="1" applyAlignment="1">
      <alignment horizontal="right"/>
    </xf>
    <xf numFmtId="0" fontId="3" fillId="7" borderId="22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0" fillId="0" borderId="22" xfId="0" applyBorder="1"/>
    <xf numFmtId="0" fontId="0" fillId="9" borderId="0" xfId="0" applyFill="1" applyBorder="1" applyAlignment="1">
      <alignment horizontal="center" vertical="center"/>
    </xf>
    <xf numFmtId="0" fontId="1" fillId="10" borderId="0" xfId="0" applyFont="1" applyFill="1" applyBorder="1"/>
    <xf numFmtId="0" fontId="8" fillId="7" borderId="24" xfId="0" applyFont="1" applyFill="1" applyBorder="1" applyAlignment="1">
      <alignment horizontal="right"/>
    </xf>
    <xf numFmtId="0" fontId="8" fillId="7" borderId="25" xfId="0" applyFont="1" applyFill="1" applyBorder="1" applyAlignment="1">
      <alignment horizontal="right"/>
    </xf>
    <xf numFmtId="0" fontId="8" fillId="7" borderId="26" xfId="0" applyFont="1" applyFill="1" applyBorder="1" applyAlignment="1">
      <alignment horizontal="right"/>
    </xf>
    <xf numFmtId="0" fontId="8" fillId="11" borderId="24" xfId="0" applyFont="1" applyFill="1" applyBorder="1" applyAlignment="1">
      <alignment horizontal="right"/>
    </xf>
    <xf numFmtId="0" fontId="8" fillId="11" borderId="25" xfId="0" applyFont="1" applyFill="1" applyBorder="1" applyAlignment="1">
      <alignment horizontal="right"/>
    </xf>
    <xf numFmtId="0" fontId="0" fillId="9" borderId="26" xfId="0" applyFill="1" applyBorder="1"/>
    <xf numFmtId="0" fontId="0" fillId="9" borderId="30" xfId="0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4" borderId="31" xfId="0" applyFont="1" applyFill="1" applyBorder="1" applyAlignment="1">
      <alignment horizontal="right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34" xfId="0" applyFill="1" applyBorder="1"/>
    <xf numFmtId="0" fontId="2" fillId="0" borderId="22" xfId="0" applyFont="1" applyBorder="1"/>
    <xf numFmtId="0" fontId="2" fillId="0" borderId="0" xfId="0" applyFont="1"/>
    <xf numFmtId="0" fontId="2" fillId="5" borderId="22" xfId="0" applyFont="1" applyFill="1" applyBorder="1"/>
    <xf numFmtId="0" fontId="20" fillId="8" borderId="2" xfId="0" applyFont="1" applyFill="1" applyBorder="1" applyAlignment="1">
      <alignment horizontal="right"/>
    </xf>
    <xf numFmtId="0" fontId="20" fillId="5" borderId="22" xfId="0" applyFont="1" applyFill="1" applyBorder="1"/>
    <xf numFmtId="0" fontId="22" fillId="2" borderId="0" xfId="0" applyFont="1" applyFill="1"/>
    <xf numFmtId="0" fontId="23" fillId="2" borderId="0" xfId="0" applyFont="1" applyFill="1" applyAlignment="1">
      <alignment horizontal="left"/>
    </xf>
    <xf numFmtId="0" fontId="22" fillId="0" borderId="0" xfId="0" applyFont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4" fillId="0" borderId="0" xfId="0" applyFont="1"/>
    <xf numFmtId="0" fontId="25" fillId="13" borderId="41" xfId="0" applyFont="1" applyFill="1" applyBorder="1" applyAlignment="1">
      <alignment horizontal="center"/>
    </xf>
    <xf numFmtId="0" fontId="25" fillId="12" borderId="45" xfId="0" applyFont="1" applyFill="1" applyBorder="1" applyAlignment="1">
      <alignment horizontal="right"/>
    </xf>
    <xf numFmtId="0" fontId="25" fillId="12" borderId="46" xfId="0" applyFont="1" applyFill="1" applyBorder="1" applyAlignment="1">
      <alignment horizontal="right"/>
    </xf>
    <xf numFmtId="0" fontId="25" fillId="12" borderId="47" xfId="0" applyFont="1" applyFill="1" applyBorder="1" applyAlignment="1">
      <alignment horizontal="right"/>
    </xf>
    <xf numFmtId="0" fontId="25" fillId="12" borderId="48" xfId="0" applyFont="1" applyFill="1" applyBorder="1" applyAlignment="1">
      <alignment horizontal="right"/>
    </xf>
    <xf numFmtId="187" fontId="22" fillId="0" borderId="49" xfId="2" applyNumberFormat="1" applyFont="1" applyBorder="1"/>
    <xf numFmtId="187" fontId="22" fillId="0" borderId="46" xfId="2" applyNumberFormat="1" applyFont="1" applyBorder="1"/>
    <xf numFmtId="187" fontId="22" fillId="2" borderId="47" xfId="2" applyNumberFormat="1" applyFont="1" applyFill="1" applyBorder="1"/>
    <xf numFmtId="43" fontId="22" fillId="0" borderId="46" xfId="2" applyFont="1" applyBorder="1"/>
    <xf numFmtId="43" fontId="22" fillId="2" borderId="47" xfId="2" applyFont="1" applyFill="1" applyBorder="1"/>
    <xf numFmtId="187" fontId="22" fillId="0" borderId="48" xfId="2" applyNumberFormat="1" applyFont="1" applyBorder="1"/>
    <xf numFmtId="187" fontId="22" fillId="0" borderId="50" xfId="2" applyNumberFormat="1" applyFont="1" applyBorder="1"/>
    <xf numFmtId="187" fontId="22" fillId="0" borderId="51" xfId="2" applyNumberFormat="1" applyFont="1" applyBorder="1"/>
    <xf numFmtId="187" fontId="22" fillId="2" borderId="52" xfId="2" applyNumberFormat="1" applyFont="1" applyFill="1" applyBorder="1"/>
    <xf numFmtId="43" fontId="22" fillId="0" borderId="51" xfId="2" applyFont="1" applyBorder="1"/>
    <xf numFmtId="43" fontId="22" fillId="2" borderId="52" xfId="2" applyFont="1" applyFill="1" applyBorder="1"/>
    <xf numFmtId="187" fontId="22" fillId="0" borderId="53" xfId="2" applyNumberFormat="1" applyFont="1" applyBorder="1"/>
    <xf numFmtId="0" fontId="26" fillId="2" borderId="0" xfId="0" applyFont="1" applyFill="1"/>
    <xf numFmtId="0" fontId="26" fillId="0" borderId="0" xfId="0" applyFont="1"/>
    <xf numFmtId="187" fontId="27" fillId="0" borderId="51" xfId="2" applyNumberFormat="1" applyFont="1" applyBorder="1"/>
    <xf numFmtId="187" fontId="27" fillId="0" borderId="53" xfId="2" applyNumberFormat="1" applyFont="1" applyBorder="1"/>
    <xf numFmtId="0" fontId="8" fillId="2" borderId="0" xfId="0" applyFont="1" applyFill="1"/>
    <xf numFmtId="0" fontId="22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9" fillId="2" borderId="0" xfId="0" applyFont="1" applyFill="1"/>
    <xf numFmtId="0" fontId="25" fillId="2" borderId="41" xfId="0" applyFont="1" applyFill="1" applyBorder="1" applyAlignment="1">
      <alignment horizontal="center"/>
    </xf>
    <xf numFmtId="0" fontId="25" fillId="14" borderId="45" xfId="0" applyFont="1" applyFill="1" applyBorder="1" applyAlignment="1">
      <alignment horizontal="right"/>
    </xf>
    <xf numFmtId="0" fontId="25" fillId="14" borderId="46" xfId="0" applyFont="1" applyFill="1" applyBorder="1" applyAlignment="1">
      <alignment horizontal="right"/>
    </xf>
    <xf numFmtId="0" fontId="25" fillId="16" borderId="47" xfId="0" applyFont="1" applyFill="1" applyBorder="1" applyAlignment="1">
      <alignment horizontal="right"/>
    </xf>
    <xf numFmtId="0" fontId="25" fillId="14" borderId="48" xfId="0" applyFont="1" applyFill="1" applyBorder="1" applyAlignment="1">
      <alignment horizontal="right"/>
    </xf>
    <xf numFmtId="187" fontId="29" fillId="0" borderId="49" xfId="2" applyNumberFormat="1" applyFont="1" applyBorder="1"/>
    <xf numFmtId="187" fontId="29" fillId="0" borderId="46" xfId="2" applyNumberFormat="1" applyFont="1" applyBorder="1"/>
    <xf numFmtId="187" fontId="29" fillId="2" borderId="47" xfId="2" applyNumberFormat="1" applyFont="1" applyFill="1" applyBorder="1"/>
    <xf numFmtId="43" fontId="29" fillId="0" borderId="46" xfId="2" applyFont="1" applyBorder="1"/>
    <xf numFmtId="43" fontId="29" fillId="2" borderId="47" xfId="2" applyFont="1" applyFill="1" applyBorder="1"/>
    <xf numFmtId="187" fontId="29" fillId="0" borderId="48" xfId="2" applyNumberFormat="1" applyFont="1" applyBorder="1"/>
    <xf numFmtId="187" fontId="29" fillId="0" borderId="50" xfId="2" applyNumberFormat="1" applyFont="1" applyBorder="1"/>
    <xf numFmtId="187" fontId="29" fillId="0" borderId="51" xfId="2" applyNumberFormat="1" applyFont="1" applyBorder="1"/>
    <xf numFmtId="43" fontId="29" fillId="0" borderId="51" xfId="2" applyFont="1" applyBorder="1"/>
    <xf numFmtId="187" fontId="29" fillId="0" borderId="53" xfId="2" applyNumberFormat="1" applyFont="1" applyBorder="1"/>
    <xf numFmtId="187" fontId="29" fillId="2" borderId="0" xfId="2" applyNumberFormat="1" applyFont="1" applyFill="1" applyBorder="1"/>
    <xf numFmtId="43" fontId="29" fillId="2" borderId="0" xfId="2" applyFont="1" applyFill="1" applyBorder="1"/>
    <xf numFmtId="0" fontId="14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2" fontId="22" fillId="0" borderId="0" xfId="0" applyNumberFormat="1" applyFont="1"/>
    <xf numFmtId="43" fontId="22" fillId="0" borderId="0" xfId="2" applyFont="1"/>
    <xf numFmtId="187" fontId="29" fillId="0" borderId="0" xfId="2" applyNumberFormat="1" applyFont="1" applyBorder="1"/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8" fontId="22" fillId="0" borderId="0" xfId="0" applyNumberFormat="1" applyFont="1"/>
    <xf numFmtId="43" fontId="29" fillId="0" borderId="0" xfId="2" applyFont="1" applyBorder="1"/>
    <xf numFmtId="0" fontId="25" fillId="12" borderId="38" xfId="0" applyFont="1" applyFill="1" applyBorder="1" applyAlignment="1">
      <alignment horizontal="center" vertical="center"/>
    </xf>
    <xf numFmtId="0" fontId="25" fillId="12" borderId="44" xfId="0" applyFont="1" applyFill="1" applyBorder="1" applyAlignment="1">
      <alignment horizontal="center" vertical="center"/>
    </xf>
    <xf numFmtId="0" fontId="25" fillId="13" borderId="39" xfId="0" applyFont="1" applyFill="1" applyBorder="1" applyAlignment="1">
      <alignment horizontal="center"/>
    </xf>
    <xf numFmtId="0" fontId="25" fillId="13" borderId="40" xfId="0" applyFont="1" applyFill="1" applyBorder="1" applyAlignment="1">
      <alignment horizontal="center"/>
    </xf>
    <xf numFmtId="0" fontId="25" fillId="13" borderId="42" xfId="0" applyFont="1" applyFill="1" applyBorder="1" applyAlignment="1">
      <alignment horizontal="center"/>
    </xf>
    <xf numFmtId="0" fontId="25" fillId="13" borderId="43" xfId="0" applyFont="1" applyFill="1" applyBorder="1" applyAlignment="1">
      <alignment horizontal="center"/>
    </xf>
    <xf numFmtId="0" fontId="25" fillId="14" borderId="38" xfId="0" applyFont="1" applyFill="1" applyBorder="1" applyAlignment="1">
      <alignment horizontal="center" vertical="center"/>
    </xf>
    <xf numFmtId="0" fontId="25" fillId="14" borderId="44" xfId="0" applyFont="1" applyFill="1" applyBorder="1" applyAlignment="1">
      <alignment horizontal="center" vertical="center"/>
    </xf>
    <xf numFmtId="0" fontId="25" fillId="15" borderId="39" xfId="0" applyFont="1" applyFill="1" applyBorder="1" applyAlignment="1">
      <alignment horizontal="center"/>
    </xf>
    <xf numFmtId="0" fontId="25" fillId="15" borderId="40" xfId="0" applyFont="1" applyFill="1" applyBorder="1" applyAlignment="1">
      <alignment horizontal="center"/>
    </xf>
    <xf numFmtId="0" fontId="25" fillId="15" borderId="42" xfId="0" applyFont="1" applyFill="1" applyBorder="1" applyAlignment="1">
      <alignment horizontal="center"/>
    </xf>
    <xf numFmtId="0" fontId="25" fillId="15" borderId="43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8" xfId="0" applyFill="1" applyBorder="1" applyAlignment="1"/>
    <xf numFmtId="0" fontId="0" fillId="9" borderId="29" xfId="0" applyFill="1" applyBorder="1" applyAlignment="1"/>
    <xf numFmtId="0" fontId="4" fillId="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9" borderId="35" xfId="0" applyFill="1" applyBorder="1" applyAlignment="1"/>
    <xf numFmtId="0" fontId="0" fillId="0" borderId="36" xfId="0" applyBorder="1" applyAlignment="1"/>
    <xf numFmtId="0" fontId="0" fillId="0" borderId="37" xfId="0" applyBorder="1" applyAlignment="1"/>
  </cellXfs>
  <cellStyles count="3">
    <cellStyle name="จุลภาค" xfId="2" builtinId="3"/>
    <cellStyle name="ปกติ" xfId="0" builtinId="0"/>
    <cellStyle name="ปกติ 2 2" xfId="1" xr:uid="{00000000-0005-0000-0000-000001000000}"/>
  </cellStyles>
  <dxfs count="0"/>
  <tableStyles count="0" defaultTableStyle="TableStyleMedium9" defaultPivotStyle="PivotStyleLight16"/>
  <colors>
    <mruColors>
      <color rgb="FF009999"/>
      <color rgb="FFFEF4EC"/>
      <color rgb="FFFEF1E6"/>
      <color rgb="FFEAF0F6"/>
      <color rgb="FFDCE6F0"/>
      <color rgb="FFF1F5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44444444444441E-2"/>
          <c:y val="5.4595370016593259E-2"/>
          <c:w val="0.84330539328143961"/>
          <c:h val="0.80799789426479618"/>
        </c:manualLayout>
      </c:layout>
      <c:lineChart>
        <c:grouping val="standard"/>
        <c:varyColors val="0"/>
        <c:ser>
          <c:idx val="0"/>
          <c:order val="0"/>
          <c:tx>
            <c:strRef>
              <c:f>จังหวัดสุพรรณบุรี!$C$59</c:f>
              <c:strCache>
                <c:ptCount val="1"/>
                <c:pt idx="0">
                  <c:v>ชาย </c:v>
                </c:pt>
              </c:strCache>
            </c:strRef>
          </c:tx>
          <c:dLbls>
            <c:dLbl>
              <c:idx val="0"/>
              <c:layout>
                <c:manualLayout>
                  <c:x val="-4.4444444444444432E-2"/>
                  <c:y val="-3.24420704682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28-4877-8191-9A644AB15E98}"/>
                </c:ext>
              </c:extLst>
            </c:dLbl>
            <c:dLbl>
              <c:idx val="1"/>
              <c:layout>
                <c:manualLayout>
                  <c:x val="-4.72222222222222E-2"/>
                  <c:y val="-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8-4877-8191-9A644AB15E98}"/>
                </c:ext>
              </c:extLst>
            </c:dLbl>
            <c:dLbl>
              <c:idx val="2"/>
              <c:layout>
                <c:manualLayout>
                  <c:x val="-5.2777777777777778E-2"/>
                  <c:y val="-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28-4877-8191-9A644AB15E98}"/>
                </c:ext>
              </c:extLst>
            </c:dLbl>
            <c:dLbl>
              <c:idx val="3"/>
              <c:layout>
                <c:manualLayout>
                  <c:x val="-4.4444444444444446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28-4877-8191-9A644AB15E98}"/>
                </c:ext>
              </c:extLst>
            </c:dLbl>
            <c:dLbl>
              <c:idx val="4"/>
              <c:layout>
                <c:manualLayout>
                  <c:x val="-4.1666666666666664E-2"/>
                  <c:y val="-4.1711233459196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28-4877-8191-9A644AB15E98}"/>
                </c:ext>
              </c:extLst>
            </c:dLbl>
            <c:dLbl>
              <c:idx val="5"/>
              <c:layout>
                <c:manualLayout>
                  <c:x val="-5.5555555555555552E-2"/>
                  <c:y val="-6.0249559441062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8-4877-8191-9A644AB15E98}"/>
                </c:ext>
              </c:extLst>
            </c:dLbl>
            <c:dLbl>
              <c:idx val="6"/>
              <c:layout>
                <c:manualLayout>
                  <c:x val="-5.5555555555555552E-2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28-4877-8191-9A644AB15E98}"/>
                </c:ext>
              </c:extLst>
            </c:dLbl>
            <c:dLbl>
              <c:idx val="7"/>
              <c:layout>
                <c:manualLayout>
                  <c:x val="-0.05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28-4877-8191-9A644AB15E98}"/>
                </c:ext>
              </c:extLst>
            </c:dLbl>
            <c:dLbl>
              <c:idx val="8"/>
              <c:layout>
                <c:manualLayout>
                  <c:x val="-4.7222222222222221E-2"/>
                  <c:y val="-4.171123345919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28-4877-8191-9A644AB15E98}"/>
                </c:ext>
              </c:extLst>
            </c:dLbl>
            <c:dLbl>
              <c:idx val="9"/>
              <c:layout>
                <c:manualLayout>
                  <c:x val="-4.4444444444444446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28-4877-8191-9A644AB15E98}"/>
                </c:ext>
              </c:extLst>
            </c:dLbl>
            <c:dLbl>
              <c:idx val="10"/>
              <c:layout>
                <c:manualLayout>
                  <c:x val="-3.6111111111111108E-2"/>
                  <c:y val="-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28-4877-8191-9A644AB15E9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จังหวัดสุพรรณบุรี!$B$69:$B$78</c:f>
              <c:strCache>
                <c:ptCount val="10"/>
                <c:pt idx="0">
                  <c:v> 2553 </c:v>
                </c:pt>
                <c:pt idx="1">
                  <c:v> 2554 </c:v>
                </c:pt>
                <c:pt idx="2">
                  <c:v> 2555 </c:v>
                </c:pt>
                <c:pt idx="3">
                  <c:v> 2556 </c:v>
                </c:pt>
                <c:pt idx="4">
                  <c:v> 2557 </c:v>
                </c:pt>
                <c:pt idx="5">
                  <c:v> 2558 </c:v>
                </c:pt>
                <c:pt idx="6">
                  <c:v> 2559 </c:v>
                </c:pt>
                <c:pt idx="7">
                  <c:v> 2560 </c:v>
                </c:pt>
                <c:pt idx="8">
                  <c:v> 2561 </c:v>
                </c:pt>
                <c:pt idx="9">
                  <c:v> 2562 </c:v>
                </c:pt>
              </c:strCache>
            </c:strRef>
          </c:cat>
          <c:val>
            <c:numRef>
              <c:f>จังหวัดสุพรรณบุรี!$C$69:$C$78</c:f>
              <c:numCache>
                <c:formatCode>0.00</c:formatCode>
                <c:ptCount val="10"/>
                <c:pt idx="0">
                  <c:v>912.7248014147599</c:v>
                </c:pt>
                <c:pt idx="1">
                  <c:v>905.00716982236406</c:v>
                </c:pt>
                <c:pt idx="2">
                  <c:v>913.75800025328044</c:v>
                </c:pt>
                <c:pt idx="3">
                  <c:v>906.04745314051024</c:v>
                </c:pt>
                <c:pt idx="4">
                  <c:v>897.37162500895215</c:v>
                </c:pt>
                <c:pt idx="5">
                  <c:v>933.86103739093005</c:v>
                </c:pt>
                <c:pt idx="6">
                  <c:v>956.00481406289896</c:v>
                </c:pt>
                <c:pt idx="7" formatCode="General">
                  <c:v>947.35483431031832</c:v>
                </c:pt>
                <c:pt idx="8" formatCode="General">
                  <c:v>925.0428912201005</c:v>
                </c:pt>
                <c:pt idx="9" formatCode="_(* #,##0.00_);_(* \(#,##0.00\);_(* &quot;-&quot;??_);_(@_)">
                  <c:v>1044.0204660187549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28-4877-8191-9A644AB15E98}"/>
            </c:ext>
          </c:extLst>
        </c:ser>
        <c:ser>
          <c:idx val="1"/>
          <c:order val="1"/>
          <c:tx>
            <c:strRef>
              <c:f>จังหวัดสุพรรณบุรี!$D$59</c:f>
              <c:strCache>
                <c:ptCount val="1"/>
                <c:pt idx="0">
                  <c:v>หญิง</c:v>
                </c:pt>
              </c:strCache>
            </c:strRef>
          </c:tx>
          <c:dLbls>
            <c:dLbl>
              <c:idx val="0"/>
              <c:layout>
                <c:manualLayout>
                  <c:x val="-3.6111111111111101E-2"/>
                  <c:y val="5.0980396450129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28-4877-8191-9A644AB15E98}"/>
                </c:ext>
              </c:extLst>
            </c:dLbl>
            <c:dLbl>
              <c:idx val="1"/>
              <c:layout>
                <c:manualLayout>
                  <c:x val="-3.6111111111111087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28-4877-8191-9A644AB15E98}"/>
                </c:ext>
              </c:extLst>
            </c:dLbl>
            <c:dLbl>
              <c:idx val="2"/>
              <c:layout>
                <c:manualLayout>
                  <c:x val="-3.6111111111111108E-2"/>
                  <c:y val="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28-4877-8191-9A644AB15E98}"/>
                </c:ext>
              </c:extLst>
            </c:dLbl>
            <c:dLbl>
              <c:idx val="3"/>
              <c:layout>
                <c:manualLayout>
                  <c:x val="-4.1666666666666664E-2"/>
                  <c:y val="5.561497794559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28-4877-8191-9A644AB15E98}"/>
                </c:ext>
              </c:extLst>
            </c:dLbl>
            <c:dLbl>
              <c:idx val="4"/>
              <c:layout>
                <c:manualLayout>
                  <c:x val="-5.2777777777777778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28-4877-8191-9A644AB15E98}"/>
                </c:ext>
              </c:extLst>
            </c:dLbl>
            <c:dLbl>
              <c:idx val="5"/>
              <c:layout>
                <c:manualLayout>
                  <c:x val="-4.4444444444444446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28-4877-8191-9A644AB15E98}"/>
                </c:ext>
              </c:extLst>
            </c:dLbl>
            <c:dLbl>
              <c:idx val="6"/>
              <c:layout>
                <c:manualLayout>
                  <c:x val="-0.05"/>
                  <c:y val="5.5614977945595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28-4877-8191-9A644AB15E98}"/>
                </c:ext>
              </c:extLst>
            </c:dLbl>
            <c:dLbl>
              <c:idx val="7"/>
              <c:layout>
                <c:manualLayout>
                  <c:x val="-4.4444444444444446E-2"/>
                  <c:y val="4.634581495466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28-4877-8191-9A644AB15E98}"/>
                </c:ext>
              </c:extLst>
            </c:dLbl>
            <c:dLbl>
              <c:idx val="8"/>
              <c:layout>
                <c:manualLayout>
                  <c:x val="-4.4444444444444446E-2"/>
                  <c:y val="5.561497794559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28-4877-8191-9A644AB15E98}"/>
                </c:ext>
              </c:extLst>
            </c:dLbl>
            <c:dLbl>
              <c:idx val="9"/>
              <c:layout>
                <c:manualLayout>
                  <c:x val="-4.7222222222222221E-2"/>
                  <c:y val="5.5614977945595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28-4877-8191-9A644AB15E98}"/>
                </c:ext>
              </c:extLst>
            </c:dLbl>
            <c:dLbl>
              <c:idx val="10"/>
              <c:layout>
                <c:manualLayout>
                  <c:x val="-4.7222222222222221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28-4877-8191-9A644AB15E9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จังหวัดสุพรรณบุรี!$B$69:$B$78</c:f>
              <c:strCache>
                <c:ptCount val="10"/>
                <c:pt idx="0">
                  <c:v> 2553 </c:v>
                </c:pt>
                <c:pt idx="1">
                  <c:v> 2554 </c:v>
                </c:pt>
                <c:pt idx="2">
                  <c:v> 2555 </c:v>
                </c:pt>
                <c:pt idx="3">
                  <c:v> 2556 </c:v>
                </c:pt>
                <c:pt idx="4">
                  <c:v> 2557 </c:v>
                </c:pt>
                <c:pt idx="5">
                  <c:v> 2558 </c:v>
                </c:pt>
                <c:pt idx="6">
                  <c:v> 2559 </c:v>
                </c:pt>
                <c:pt idx="7">
                  <c:v> 2560 </c:v>
                </c:pt>
                <c:pt idx="8">
                  <c:v> 2561 </c:v>
                </c:pt>
                <c:pt idx="9">
                  <c:v> 2562 </c:v>
                </c:pt>
              </c:strCache>
            </c:strRef>
          </c:cat>
          <c:val>
            <c:numRef>
              <c:f>จังหวัดสุพรรณบุรี!$D$69:$D$78</c:f>
              <c:numCache>
                <c:formatCode>0.00</c:formatCode>
                <c:ptCount val="10"/>
                <c:pt idx="0">
                  <c:v>752.31840412017789</c:v>
                </c:pt>
                <c:pt idx="1">
                  <c:v>684.85453148473061</c:v>
                </c:pt>
                <c:pt idx="2">
                  <c:v>699.34233425540879</c:v>
                </c:pt>
                <c:pt idx="3">
                  <c:v>706.93191093389544</c:v>
                </c:pt>
                <c:pt idx="4">
                  <c:v>690.54869904365012</c:v>
                </c:pt>
                <c:pt idx="5">
                  <c:v>796.17795659820615</c:v>
                </c:pt>
                <c:pt idx="6">
                  <c:v>829.81801383435243</c:v>
                </c:pt>
                <c:pt idx="7" formatCode="General">
                  <c:v>803.42508956034453</c:v>
                </c:pt>
                <c:pt idx="8" formatCode="General">
                  <c:v>776.04595123868876</c:v>
                </c:pt>
                <c:pt idx="9" formatCode="_(* #,##0.00_);_(* \(#,##0.00\);_(* &quot;-&quot;??_);_(@_)">
                  <c:v>875.09537076986453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728-4877-8191-9A644AB15E98}"/>
            </c:ext>
          </c:extLst>
        </c:ser>
        <c:ser>
          <c:idx val="2"/>
          <c:order val="2"/>
          <c:tx>
            <c:strRef>
              <c:f>จังหวัดสุพรรณบุรี!$E$59</c:f>
              <c:strCache>
                <c:ptCount val="1"/>
                <c:pt idx="0">
                  <c:v>รวม</c:v>
                </c:pt>
              </c:strCache>
            </c:strRef>
          </c:tx>
          <c:dLbls>
            <c:dLbl>
              <c:idx val="0"/>
              <c:layout>
                <c:manualLayout>
                  <c:x val="-4.4444444444444432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28-4877-8191-9A644AB15E98}"/>
                </c:ext>
              </c:extLst>
            </c:dLbl>
            <c:dLbl>
              <c:idx val="1"/>
              <c:layout>
                <c:manualLayout>
                  <c:x val="-4.72222222222222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728-4877-8191-9A644AB15E98}"/>
                </c:ext>
              </c:extLst>
            </c:dLbl>
            <c:dLbl>
              <c:idx val="2"/>
              <c:layout>
                <c:manualLayout>
                  <c:x val="-5.5555555555555552E-2"/>
                  <c:y val="-3.70766519637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28-4877-8191-9A644AB15E98}"/>
                </c:ext>
              </c:extLst>
            </c:dLbl>
            <c:dLbl>
              <c:idx val="3"/>
              <c:layout>
                <c:manualLayout>
                  <c:x val="-4.7222222222222221E-2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28-4877-8191-9A644AB15E98}"/>
                </c:ext>
              </c:extLst>
            </c:dLbl>
            <c:dLbl>
              <c:idx val="4"/>
              <c:layout>
                <c:manualLayout>
                  <c:x val="-4.4444444444444446E-2"/>
                  <c:y val="-2.7807488972797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28-4877-8191-9A644AB15E98}"/>
                </c:ext>
              </c:extLst>
            </c:dLbl>
            <c:dLbl>
              <c:idx val="5"/>
              <c:layout>
                <c:manualLayout>
                  <c:x val="-5.5555555555555552E-2"/>
                  <c:y val="-3.24420704682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28-4877-8191-9A644AB15E98}"/>
                </c:ext>
              </c:extLst>
            </c:dLbl>
            <c:dLbl>
              <c:idx val="6"/>
              <c:layout>
                <c:manualLayout>
                  <c:x val="-5.2777777777777778E-2"/>
                  <c:y val="-2.780748897279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728-4877-8191-9A644AB15E98}"/>
                </c:ext>
              </c:extLst>
            </c:dLbl>
            <c:dLbl>
              <c:idx val="7"/>
              <c:layout>
                <c:manualLayout>
                  <c:x val="-0.05"/>
                  <c:y val="-3.24420704682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28-4877-8191-9A644AB15E98}"/>
                </c:ext>
              </c:extLst>
            </c:dLbl>
            <c:dLbl>
              <c:idx val="8"/>
              <c:layout>
                <c:manualLayout>
                  <c:x val="-4.7222222222222221E-2"/>
                  <c:y val="-1.8538325981865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28-4877-8191-9A644AB15E98}"/>
                </c:ext>
              </c:extLst>
            </c:dLbl>
            <c:dLbl>
              <c:idx val="9"/>
              <c:layout>
                <c:manualLayout>
                  <c:x val="-4.4444444444444446E-2"/>
                  <c:y val="-3.7076651963730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728-4877-8191-9A644AB15E98}"/>
                </c:ext>
              </c:extLst>
            </c:dLbl>
            <c:dLbl>
              <c:idx val="10"/>
              <c:layout>
                <c:manualLayout>
                  <c:x val="-3.6111111111111108E-2"/>
                  <c:y val="-4.171123345919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728-4877-8191-9A644AB15E9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จังหวัดสุพรรณบุรี!$B$69:$B$78</c:f>
              <c:strCache>
                <c:ptCount val="10"/>
                <c:pt idx="0">
                  <c:v> 2553 </c:v>
                </c:pt>
                <c:pt idx="1">
                  <c:v> 2554 </c:v>
                </c:pt>
                <c:pt idx="2">
                  <c:v> 2555 </c:v>
                </c:pt>
                <c:pt idx="3">
                  <c:v> 2556 </c:v>
                </c:pt>
                <c:pt idx="4">
                  <c:v> 2557 </c:v>
                </c:pt>
                <c:pt idx="5">
                  <c:v> 2558 </c:v>
                </c:pt>
                <c:pt idx="6">
                  <c:v> 2559 </c:v>
                </c:pt>
                <c:pt idx="7">
                  <c:v> 2560 </c:v>
                </c:pt>
                <c:pt idx="8">
                  <c:v> 2561 </c:v>
                </c:pt>
                <c:pt idx="9">
                  <c:v> 2562 </c:v>
                </c:pt>
              </c:strCache>
            </c:strRef>
          </c:cat>
          <c:val>
            <c:numRef>
              <c:f>จังหวัดสุพรรณบุรี!$E$69:$E$78</c:f>
              <c:numCache>
                <c:formatCode>0.00</c:formatCode>
                <c:ptCount val="10"/>
                <c:pt idx="0">
                  <c:v>830.17083407223515</c:v>
                </c:pt>
                <c:pt idx="1">
                  <c:v>791.55423334361637</c:v>
                </c:pt>
                <c:pt idx="2">
                  <c:v>803.24982178853497</c:v>
                </c:pt>
                <c:pt idx="3">
                  <c:v>803.39557213056594</c:v>
                </c:pt>
                <c:pt idx="4">
                  <c:v>790.34855511704893</c:v>
                </c:pt>
                <c:pt idx="5">
                  <c:v>837.63911086822611</c:v>
                </c:pt>
                <c:pt idx="6">
                  <c:v>864.42375476492271</c:v>
                </c:pt>
                <c:pt idx="7" formatCode="General">
                  <c:v>847.19297356602374</c:v>
                </c:pt>
                <c:pt idx="8" formatCode="General">
                  <c:v>822.76705598454475</c:v>
                </c:pt>
                <c:pt idx="9" formatCode="_(* #,##0.00_);_(* \(#,##0.00\);_(* &quot;-&quot;??_);_(@_)">
                  <c:v>927.63219907625592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728-4877-8191-9A644AB15E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5458688"/>
        <c:axId val="505464672"/>
      </c:lineChart>
      <c:catAx>
        <c:axId val="50545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960000"/>
          <a:lstStyle/>
          <a:p>
            <a:pPr>
              <a:defRPr/>
            </a:pPr>
            <a:endParaRPr lang="th-TH"/>
          </a:p>
        </c:txPr>
        <c:crossAx val="505464672"/>
        <c:crosses val="autoZero"/>
        <c:auto val="1"/>
        <c:lblAlgn val="ctr"/>
        <c:lblOffset val="100"/>
        <c:noMultiLvlLbl val="0"/>
      </c:catAx>
      <c:valAx>
        <c:axId val="50546467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50545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43594817685921"/>
          <c:y val="0.49770153886552315"/>
          <c:w val="0.11653939825112566"/>
          <c:h val="0.258007899251618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จังหวัดสุพรรณบุรี!$B$42:$B$52</c:f>
              <c:strCache>
                <c:ptCount val="11"/>
                <c:pt idx="0">
                  <c:v> 2552 </c:v>
                </c:pt>
                <c:pt idx="1">
                  <c:v> 2553 </c:v>
                </c:pt>
                <c:pt idx="2">
                  <c:v> 2554 </c:v>
                </c:pt>
                <c:pt idx="3">
                  <c:v> 2555 </c:v>
                </c:pt>
                <c:pt idx="4">
                  <c:v> 2556 </c:v>
                </c:pt>
                <c:pt idx="5">
                  <c:v> 2557 </c:v>
                </c:pt>
                <c:pt idx="6">
                  <c:v> 2558 </c:v>
                </c:pt>
                <c:pt idx="7">
                  <c:v> 2559 </c:v>
                </c:pt>
                <c:pt idx="8">
                  <c:v> 2560 </c:v>
                </c:pt>
                <c:pt idx="9">
                  <c:v> 2561 </c:v>
                </c:pt>
                <c:pt idx="10">
                  <c:v> 2562 </c:v>
                </c:pt>
              </c:strCache>
            </c:strRef>
          </c:cat>
          <c:val>
            <c:numRef>
              <c:f>จังหวัดสุพรรณบุรี!$C$42:$C$52</c:f>
              <c:numCache>
                <c:formatCode>_-* #,##0_-;\-* #,##0_-;_-* "-"??_-;_-@_-</c:formatCode>
                <c:ptCount val="11"/>
                <c:pt idx="0">
                  <c:v>3508</c:v>
                </c:pt>
                <c:pt idx="1">
                  <c:v>3747</c:v>
                </c:pt>
                <c:pt idx="2">
                  <c:v>3711</c:v>
                </c:pt>
                <c:pt idx="3">
                  <c:v>3752</c:v>
                </c:pt>
                <c:pt idx="4">
                  <c:v>3724</c:v>
                </c:pt>
                <c:pt idx="5">
                  <c:v>3759</c:v>
                </c:pt>
                <c:pt idx="6">
                  <c:v>3839</c:v>
                </c:pt>
                <c:pt idx="7">
                  <c:v>3932</c:v>
                </c:pt>
                <c:pt idx="8">
                  <c:v>3890</c:v>
                </c:pt>
                <c:pt idx="9">
                  <c:v>3812</c:v>
                </c:pt>
                <c:pt idx="10">
                  <c:v>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A-45C0-A41B-DBB9C736703B}"/>
            </c:ext>
          </c:extLst>
        </c:ser>
        <c:ser>
          <c:idx val="1"/>
          <c:order val="1"/>
          <c:invertIfNegative val="0"/>
          <c:cat>
            <c:strRef>
              <c:f>จังหวัดสุพรรณบุรี!$B$42:$B$52</c:f>
              <c:strCache>
                <c:ptCount val="11"/>
                <c:pt idx="0">
                  <c:v> 2552 </c:v>
                </c:pt>
                <c:pt idx="1">
                  <c:v> 2553 </c:v>
                </c:pt>
                <c:pt idx="2">
                  <c:v> 2554 </c:v>
                </c:pt>
                <c:pt idx="3">
                  <c:v> 2555 </c:v>
                </c:pt>
                <c:pt idx="4">
                  <c:v> 2556 </c:v>
                </c:pt>
                <c:pt idx="5">
                  <c:v> 2557 </c:v>
                </c:pt>
                <c:pt idx="6">
                  <c:v> 2558 </c:v>
                </c:pt>
                <c:pt idx="7">
                  <c:v> 2559 </c:v>
                </c:pt>
                <c:pt idx="8">
                  <c:v> 2560 </c:v>
                </c:pt>
                <c:pt idx="9">
                  <c:v> 2561 </c:v>
                </c:pt>
                <c:pt idx="10">
                  <c:v> 2562 </c:v>
                </c:pt>
              </c:strCache>
            </c:strRef>
          </c:cat>
          <c:val>
            <c:numRef>
              <c:f>จังหวัดสุพรรณบุรี!$D$42:$D$52</c:f>
              <c:numCache>
                <c:formatCode>_-* #,##0_-;\-* #,##0_-;_-* "-"??_-;_-@_-</c:formatCode>
                <c:ptCount val="11"/>
                <c:pt idx="0">
                  <c:v>2988</c:v>
                </c:pt>
                <c:pt idx="1">
                  <c:v>3275</c:v>
                </c:pt>
                <c:pt idx="2">
                  <c:v>2986</c:v>
                </c:pt>
                <c:pt idx="3">
                  <c:v>3054</c:v>
                </c:pt>
                <c:pt idx="4">
                  <c:v>3092</c:v>
                </c:pt>
                <c:pt idx="5">
                  <c:v>3102</c:v>
                </c:pt>
                <c:pt idx="6">
                  <c:v>3273</c:v>
                </c:pt>
                <c:pt idx="7">
                  <c:v>3413</c:v>
                </c:pt>
                <c:pt idx="8">
                  <c:v>3299</c:v>
                </c:pt>
                <c:pt idx="9">
                  <c:v>3198</c:v>
                </c:pt>
                <c:pt idx="10">
                  <c:v>3590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A-45C0-A41B-DBB9C736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5461408"/>
        <c:axId val="505465216"/>
      </c:barChart>
      <c:catAx>
        <c:axId val="5054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5465216"/>
        <c:crosses val="autoZero"/>
        <c:auto val="1"/>
        <c:lblAlgn val="ctr"/>
        <c:lblOffset val="100"/>
        <c:noMultiLvlLbl val="0"/>
      </c:catAx>
      <c:valAx>
        <c:axId val="505465216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crossAx val="505461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256444</xdr:colOff>
      <xdr:row>56</xdr:row>
      <xdr:rowOff>43962</xdr:rowOff>
    </xdr:from>
    <xdr:to>
      <xdr:col>15</xdr:col>
      <xdr:colOff>556847</xdr:colOff>
      <xdr:row>72</xdr:row>
      <xdr:rowOff>146538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963E770-38C4-4688-BEBE-65E1914FB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688730</xdr:colOff>
      <xdr:row>79</xdr:row>
      <xdr:rowOff>7326</xdr:rowOff>
    </xdr:from>
    <xdr:to>
      <xdr:col>15</xdr:col>
      <xdr:colOff>586153</xdr:colOff>
      <xdr:row>96</xdr:row>
      <xdr:rowOff>21981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0BF306A-44DA-4C70-9BB7-EB920C1FA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1561-1E29-4B6D-AD39-2EDF9D86C3E3}">
  <sheetPr>
    <tabColor rgb="FF00B0F0"/>
  </sheetPr>
  <dimension ref="A1:Y102"/>
  <sheetViews>
    <sheetView showGridLines="0" tabSelected="1" topLeftCell="E55" zoomScale="130" zoomScaleNormal="130" workbookViewId="0">
      <selection activeCell="B25" sqref="B25:M25"/>
    </sheetView>
  </sheetViews>
  <sheetFormatPr defaultColWidth="9" defaultRowHeight="13.8" x14ac:dyDescent="0.25"/>
  <cols>
    <col min="1" max="1" width="3.8984375" style="80" customWidth="1"/>
    <col min="2" max="2" width="9.59765625" style="129" customWidth="1"/>
    <col min="3" max="3" width="9.296875" style="82" bestFit="1" customWidth="1"/>
    <col min="4" max="5" width="7.796875" style="82" bestFit="1" customWidth="1"/>
    <col min="6" max="6" width="1.59765625" style="82" customWidth="1"/>
    <col min="7" max="9" width="10.8984375" style="82" customWidth="1"/>
    <col min="10" max="10" width="1.59765625" style="82" customWidth="1"/>
    <col min="11" max="13" width="10.69921875" style="82" customWidth="1"/>
    <col min="14" max="25" width="9" style="80"/>
    <col min="26" max="16384" width="9" style="82"/>
  </cols>
  <sheetData>
    <row r="1" spans="1:25" ht="15" x14ac:dyDescent="0.25">
      <c r="B1" s="81" t="s">
        <v>55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5" s="85" customFormat="1" ht="10.199999999999999" x14ac:dyDescent="0.2">
      <c r="A2" s="83"/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4.25" customHeight="1" x14ac:dyDescent="0.25">
      <c r="B3" s="137" t="s">
        <v>56</v>
      </c>
      <c r="C3" s="139" t="s">
        <v>57</v>
      </c>
      <c r="D3" s="139"/>
      <c r="E3" s="140"/>
      <c r="F3" s="86"/>
      <c r="G3" s="141" t="s">
        <v>58</v>
      </c>
      <c r="H3" s="139"/>
      <c r="I3" s="140"/>
      <c r="J3" s="86"/>
      <c r="K3" s="141" t="s">
        <v>59</v>
      </c>
      <c r="L3" s="139"/>
      <c r="M3" s="142"/>
    </row>
    <row r="4" spans="1:25" x14ac:dyDescent="0.25">
      <c r="B4" s="138"/>
      <c r="C4" s="87" t="s">
        <v>60</v>
      </c>
      <c r="D4" s="88" t="s">
        <v>61</v>
      </c>
      <c r="E4" s="88" t="s">
        <v>62</v>
      </c>
      <c r="F4" s="89"/>
      <c r="G4" s="88" t="s">
        <v>60</v>
      </c>
      <c r="H4" s="88" t="s">
        <v>61</v>
      </c>
      <c r="I4" s="88" t="s">
        <v>62</v>
      </c>
      <c r="J4" s="89"/>
      <c r="K4" s="88" t="s">
        <v>60</v>
      </c>
      <c r="L4" s="88" t="s">
        <v>61</v>
      </c>
      <c r="M4" s="90" t="s">
        <v>62</v>
      </c>
    </row>
    <row r="5" spans="1:25" x14ac:dyDescent="0.25">
      <c r="B5" s="91" t="s">
        <v>63</v>
      </c>
      <c r="C5" s="92">
        <v>3311</v>
      </c>
      <c r="D5" s="92">
        <v>2496</v>
      </c>
      <c r="E5" s="92">
        <v>5807</v>
      </c>
      <c r="F5" s="93"/>
      <c r="G5" s="94">
        <f>C5/K5*100000</f>
        <v>792.82221722035717</v>
      </c>
      <c r="H5" s="94">
        <f>D5/L5*100000</f>
        <v>569.60162117384482</v>
      </c>
      <c r="I5" s="94">
        <f>E5/M5*100000</f>
        <v>678.52815360185457</v>
      </c>
      <c r="J5" s="95"/>
      <c r="K5" s="92">
        <v>417622</v>
      </c>
      <c r="L5" s="92">
        <v>438201</v>
      </c>
      <c r="M5" s="96">
        <v>855823</v>
      </c>
    </row>
    <row r="6" spans="1:25" x14ac:dyDescent="0.25">
      <c r="B6" s="91" t="s">
        <v>64</v>
      </c>
      <c r="C6" s="92">
        <v>3195</v>
      </c>
      <c r="D6" s="92">
        <v>2558</v>
      </c>
      <c r="E6" s="92">
        <v>5753</v>
      </c>
      <c r="F6" s="93"/>
      <c r="G6" s="94">
        <f t="shared" ref="G6:I21" si="0">C6/K6*100000</f>
        <v>763.88805872015871</v>
      </c>
      <c r="H6" s="94">
        <f t="shared" si="0"/>
        <v>581.43499429475435</v>
      </c>
      <c r="I6" s="94">
        <f t="shared" si="0"/>
        <v>670.3557791240047</v>
      </c>
      <c r="J6" s="95"/>
      <c r="K6" s="92">
        <v>418255</v>
      </c>
      <c r="L6" s="92">
        <v>439946</v>
      </c>
      <c r="M6" s="96">
        <v>858201</v>
      </c>
    </row>
    <row r="7" spans="1:25" x14ac:dyDescent="0.25">
      <c r="B7" s="91" t="s">
        <v>65</v>
      </c>
      <c r="C7" s="92">
        <v>3422</v>
      </c>
      <c r="D7" s="92">
        <v>2695</v>
      </c>
      <c r="E7" s="92">
        <v>6117</v>
      </c>
      <c r="F7" s="93"/>
      <c r="G7" s="94">
        <f t="shared" si="0"/>
        <v>816.62458655695616</v>
      </c>
      <c r="H7" s="94">
        <f t="shared" si="0"/>
        <v>611.3010164155304</v>
      </c>
      <c r="I7" s="94">
        <f t="shared" si="0"/>
        <v>711.35764997296212</v>
      </c>
      <c r="J7" s="95"/>
      <c r="K7" s="92">
        <v>419042</v>
      </c>
      <c r="L7" s="92">
        <v>440863</v>
      </c>
      <c r="M7" s="96">
        <v>859905</v>
      </c>
    </row>
    <row r="8" spans="1:25" x14ac:dyDescent="0.25">
      <c r="B8" s="91" t="s">
        <v>66</v>
      </c>
      <c r="C8" s="92">
        <v>3392</v>
      </c>
      <c r="D8" s="92">
        <v>2692</v>
      </c>
      <c r="E8" s="92">
        <v>6084</v>
      </c>
      <c r="F8" s="93"/>
      <c r="G8" s="94">
        <f t="shared" si="0"/>
        <v>806.07024122697578</v>
      </c>
      <c r="H8" s="94">
        <f t="shared" si="0"/>
        <v>608.36570643416792</v>
      </c>
      <c r="I8" s="94">
        <f t="shared" si="0"/>
        <v>704.73436935308996</v>
      </c>
      <c r="J8" s="95"/>
      <c r="K8" s="92">
        <v>420807</v>
      </c>
      <c r="L8" s="92">
        <v>442497</v>
      </c>
      <c r="M8" s="96">
        <v>863304</v>
      </c>
    </row>
    <row r="9" spans="1:25" x14ac:dyDescent="0.25">
      <c r="B9" s="91" t="s">
        <v>67</v>
      </c>
      <c r="C9" s="92">
        <v>3449</v>
      </c>
      <c r="D9" s="92">
        <v>2718</v>
      </c>
      <c r="E9" s="92">
        <v>6167</v>
      </c>
      <c r="F9" s="93"/>
      <c r="G9" s="94">
        <f t="shared" si="0"/>
        <v>815.15059842311257</v>
      </c>
      <c r="H9" s="94">
        <f t="shared" si="0"/>
        <v>607.98024399736937</v>
      </c>
      <c r="I9" s="94">
        <f t="shared" si="0"/>
        <v>708.71534856567598</v>
      </c>
      <c r="J9" s="95"/>
      <c r="K9" s="92">
        <v>423112</v>
      </c>
      <c r="L9" s="92">
        <v>447054</v>
      </c>
      <c r="M9" s="96">
        <v>870166</v>
      </c>
    </row>
    <row r="10" spans="1:25" x14ac:dyDescent="0.25">
      <c r="B10" s="91" t="s">
        <v>68</v>
      </c>
      <c r="C10" s="92">
        <v>3078</v>
      </c>
      <c r="D10" s="92">
        <v>2572</v>
      </c>
      <c r="E10" s="92">
        <v>5650</v>
      </c>
      <c r="F10" s="93"/>
      <c r="G10" s="94">
        <f t="shared" si="0"/>
        <v>754.26941484082658</v>
      </c>
      <c r="H10" s="94">
        <f t="shared" si="0"/>
        <v>595.40069170189224</v>
      </c>
      <c r="I10" s="94">
        <f t="shared" si="0"/>
        <v>672.57500996958527</v>
      </c>
      <c r="J10" s="95"/>
      <c r="K10" s="92">
        <v>408077</v>
      </c>
      <c r="L10" s="92">
        <v>431978</v>
      </c>
      <c r="M10" s="96">
        <v>840055</v>
      </c>
    </row>
    <row r="11" spans="1:25" x14ac:dyDescent="0.25">
      <c r="B11" s="91" t="s">
        <v>69</v>
      </c>
      <c r="C11" s="92">
        <v>3733</v>
      </c>
      <c r="D11" s="92">
        <v>3123</v>
      </c>
      <c r="E11" s="92">
        <v>6856</v>
      </c>
      <c r="F11" s="93"/>
      <c r="G11" s="94">
        <f t="shared" si="0"/>
        <v>911.9446921301103</v>
      </c>
      <c r="H11" s="94">
        <f t="shared" si="0"/>
        <v>720.8009823019471</v>
      </c>
      <c r="I11" s="94">
        <f t="shared" si="0"/>
        <v>813.65941422693459</v>
      </c>
      <c r="J11" s="95"/>
      <c r="K11" s="92">
        <v>409345</v>
      </c>
      <c r="L11" s="92">
        <v>433268</v>
      </c>
      <c r="M11" s="96">
        <v>842613</v>
      </c>
    </row>
    <row r="12" spans="1:25" x14ac:dyDescent="0.25">
      <c r="B12" s="91" t="s">
        <v>70</v>
      </c>
      <c r="C12" s="92">
        <v>3629</v>
      </c>
      <c r="D12" s="92">
        <v>2965</v>
      </c>
      <c r="E12" s="92">
        <v>6594</v>
      </c>
      <c r="F12" s="93"/>
      <c r="G12" s="94">
        <f t="shared" si="0"/>
        <v>885.60363319561611</v>
      </c>
      <c r="H12" s="94">
        <f t="shared" si="0"/>
        <v>682.97986533894459</v>
      </c>
      <c r="I12" s="94">
        <f t="shared" si="0"/>
        <v>781.36849689064161</v>
      </c>
      <c r="J12" s="95"/>
      <c r="K12" s="92">
        <v>409777</v>
      </c>
      <c r="L12" s="92">
        <v>434127</v>
      </c>
      <c r="M12" s="96">
        <v>843904</v>
      </c>
    </row>
    <row r="13" spans="1:25" x14ac:dyDescent="0.25">
      <c r="B13" s="91" t="s">
        <v>71</v>
      </c>
      <c r="C13" s="92">
        <v>3135</v>
      </c>
      <c r="D13" s="92">
        <v>2666</v>
      </c>
      <c r="E13" s="92">
        <v>5801</v>
      </c>
      <c r="F13" s="93"/>
      <c r="G13" s="94">
        <f t="shared" si="0"/>
        <v>766.3237968594168</v>
      </c>
      <c r="H13" s="94">
        <f t="shared" si="0"/>
        <v>615.01125752039275</v>
      </c>
      <c r="I13" s="94">
        <f t="shared" si="0"/>
        <v>688.47735062616903</v>
      </c>
      <c r="J13" s="95"/>
      <c r="K13" s="92">
        <v>409096</v>
      </c>
      <c r="L13" s="92">
        <v>433488</v>
      </c>
      <c r="M13" s="96">
        <v>842584</v>
      </c>
    </row>
    <row r="14" spans="1:25" x14ac:dyDescent="0.25">
      <c r="B14" s="91" t="s">
        <v>72</v>
      </c>
      <c r="C14" s="92">
        <v>3543</v>
      </c>
      <c r="D14" s="92">
        <v>3060</v>
      </c>
      <c r="E14" s="92">
        <v>6603</v>
      </c>
      <c r="F14" s="93"/>
      <c r="G14" s="94">
        <f t="shared" si="0"/>
        <v>863.71658979434631</v>
      </c>
      <c r="H14" s="94">
        <f t="shared" si="0"/>
        <v>704.59182028763928</v>
      </c>
      <c r="I14" s="94">
        <f t="shared" si="0"/>
        <v>781.88462258051527</v>
      </c>
      <c r="J14" s="95"/>
      <c r="K14" s="92">
        <v>410204</v>
      </c>
      <c r="L14" s="92">
        <v>434294</v>
      </c>
      <c r="M14" s="96">
        <v>844498</v>
      </c>
    </row>
    <row r="15" spans="1:25" x14ac:dyDescent="0.25">
      <c r="B15" s="91" t="s">
        <v>73</v>
      </c>
      <c r="C15" s="92">
        <v>3508</v>
      </c>
      <c r="D15" s="92">
        <v>2988</v>
      </c>
      <c r="E15" s="92">
        <v>6496</v>
      </c>
      <c r="F15" s="93"/>
      <c r="G15" s="94">
        <f t="shared" si="0"/>
        <v>855.8957505312751</v>
      </c>
      <c r="H15" s="94">
        <f t="shared" si="0"/>
        <v>687.3279092395918</v>
      </c>
      <c r="I15" s="94">
        <f t="shared" si="0"/>
        <v>769.13058407037738</v>
      </c>
      <c r="J15" s="95"/>
      <c r="K15" s="92">
        <v>409863</v>
      </c>
      <c r="L15" s="92">
        <v>434727</v>
      </c>
      <c r="M15" s="96">
        <v>844590</v>
      </c>
    </row>
    <row r="16" spans="1:25" x14ac:dyDescent="0.25">
      <c r="B16" s="97" t="s">
        <v>74</v>
      </c>
      <c r="C16" s="98">
        <v>3747</v>
      </c>
      <c r="D16" s="98">
        <v>3275</v>
      </c>
      <c r="E16" s="98">
        <v>7022</v>
      </c>
      <c r="F16" s="99"/>
      <c r="G16" s="100">
        <f t="shared" si="0"/>
        <v>912.7248014147599</v>
      </c>
      <c r="H16" s="100">
        <f t="shared" si="0"/>
        <v>752.31840412017789</v>
      </c>
      <c r="I16" s="100">
        <f t="shared" si="0"/>
        <v>830.17083407223515</v>
      </c>
      <c r="J16" s="101"/>
      <c r="K16" s="98">
        <v>410529</v>
      </c>
      <c r="L16" s="98">
        <v>435321</v>
      </c>
      <c r="M16" s="102">
        <v>845850</v>
      </c>
    </row>
    <row r="17" spans="1:25" s="104" customFormat="1" x14ac:dyDescent="0.25">
      <c r="A17" s="103"/>
      <c r="B17" s="97" t="s">
        <v>75</v>
      </c>
      <c r="C17" s="98">
        <v>3711</v>
      </c>
      <c r="D17" s="98">
        <v>2986</v>
      </c>
      <c r="E17" s="98">
        <v>6697</v>
      </c>
      <c r="F17" s="99"/>
      <c r="G17" s="100">
        <f t="shared" si="0"/>
        <v>905.00716982236406</v>
      </c>
      <c r="H17" s="100">
        <f t="shared" si="0"/>
        <v>684.85453148473061</v>
      </c>
      <c r="I17" s="100">
        <f t="shared" si="0"/>
        <v>791.55423334361637</v>
      </c>
      <c r="J17" s="101"/>
      <c r="K17" s="98">
        <v>410052</v>
      </c>
      <c r="L17" s="98">
        <v>436005</v>
      </c>
      <c r="M17" s="102">
        <v>846057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s="83" customFormat="1" x14ac:dyDescent="0.25">
      <c r="B18" s="97" t="s">
        <v>76</v>
      </c>
      <c r="C18" s="105">
        <v>3752</v>
      </c>
      <c r="D18" s="105">
        <v>3054</v>
      </c>
      <c r="E18" s="105">
        <v>6806</v>
      </c>
      <c r="F18" s="99"/>
      <c r="G18" s="100">
        <f>C18/K18*100000</f>
        <v>913.75800025328044</v>
      </c>
      <c r="H18" s="100">
        <f t="shared" si="0"/>
        <v>699.34233425540879</v>
      </c>
      <c r="I18" s="100">
        <f t="shared" si="0"/>
        <v>803.24982178853497</v>
      </c>
      <c r="J18" s="101"/>
      <c r="K18" s="105">
        <v>410612</v>
      </c>
      <c r="L18" s="105">
        <v>436696</v>
      </c>
      <c r="M18" s="106">
        <v>847308</v>
      </c>
    </row>
    <row r="19" spans="1:25" s="107" customFormat="1" x14ac:dyDescent="0.25">
      <c r="B19" s="97" t="s">
        <v>77</v>
      </c>
      <c r="C19" s="105">
        <v>3724</v>
      </c>
      <c r="D19" s="105">
        <v>3092</v>
      </c>
      <c r="E19" s="105">
        <f t="shared" ref="E19:E23" si="1">SUM(C19:D19)</f>
        <v>6816</v>
      </c>
      <c r="F19" s="99"/>
      <c r="G19" s="100">
        <f t="shared" ref="G19:G23" si="2">C19/K19*100000</f>
        <v>906.04745314051024</v>
      </c>
      <c r="H19" s="100">
        <f t="shared" si="0"/>
        <v>706.93191093389544</v>
      </c>
      <c r="I19" s="100">
        <f t="shared" si="0"/>
        <v>803.39557213056594</v>
      </c>
      <c r="J19" s="101"/>
      <c r="K19" s="105">
        <v>411016</v>
      </c>
      <c r="L19" s="105">
        <v>437383</v>
      </c>
      <c r="M19" s="106">
        <f>SUM(K19:L19)</f>
        <v>848399</v>
      </c>
    </row>
    <row r="20" spans="1:25" s="107" customFormat="1" x14ac:dyDescent="0.25">
      <c r="B20" s="97" t="s">
        <v>78</v>
      </c>
      <c r="C20" s="105">
        <v>3759</v>
      </c>
      <c r="D20" s="105">
        <v>3102</v>
      </c>
      <c r="E20" s="105">
        <f t="shared" si="1"/>
        <v>6861</v>
      </c>
      <c r="F20" s="99"/>
      <c r="G20" s="100">
        <f t="shared" si="2"/>
        <v>897.37162500895215</v>
      </c>
      <c r="H20" s="100">
        <f t="shared" si="0"/>
        <v>690.54869904365012</v>
      </c>
      <c r="I20" s="100">
        <f t="shared" si="0"/>
        <v>790.34855511704893</v>
      </c>
      <c r="J20" s="101"/>
      <c r="K20" s="105">
        <v>418890</v>
      </c>
      <c r="L20" s="105">
        <v>449208</v>
      </c>
      <c r="M20" s="106">
        <f>SUM(K20:L20)</f>
        <v>868098</v>
      </c>
    </row>
    <row r="21" spans="1:25" s="107" customFormat="1" x14ac:dyDescent="0.25">
      <c r="B21" s="97" t="s">
        <v>79</v>
      </c>
      <c r="C21" s="105">
        <v>3839</v>
      </c>
      <c r="D21" s="105">
        <v>3273</v>
      </c>
      <c r="E21" s="105">
        <f t="shared" si="1"/>
        <v>7112</v>
      </c>
      <c r="F21" s="99"/>
      <c r="G21" s="100">
        <f t="shared" si="2"/>
        <v>933.86103739093005</v>
      </c>
      <c r="H21" s="100">
        <f>D21/K21*100000</f>
        <v>796.17795659820615</v>
      </c>
      <c r="I21" s="100">
        <f t="shared" si="0"/>
        <v>837.63911086822611</v>
      </c>
      <c r="J21" s="101"/>
      <c r="K21" s="105">
        <v>411089</v>
      </c>
      <c r="L21" s="105">
        <v>437964</v>
      </c>
      <c r="M21" s="106">
        <f>K21+L21</f>
        <v>849053</v>
      </c>
    </row>
    <row r="22" spans="1:25" s="107" customFormat="1" x14ac:dyDescent="0.25">
      <c r="B22" s="97" t="s">
        <v>80</v>
      </c>
      <c r="C22" s="105">
        <v>3932</v>
      </c>
      <c r="D22" s="105">
        <v>3413</v>
      </c>
      <c r="E22" s="105">
        <f t="shared" si="1"/>
        <v>7345</v>
      </c>
      <c r="F22" s="99"/>
      <c r="G22" s="100">
        <f t="shared" si="2"/>
        <v>956.00481406289896</v>
      </c>
      <c r="H22" s="100">
        <f>D22/K22*100000</f>
        <v>829.81801383435243</v>
      </c>
      <c r="I22" s="100">
        <f t="shared" ref="I22:I23" si="3">E22/M22*100000</f>
        <v>864.42375476492271</v>
      </c>
      <c r="J22" s="101"/>
      <c r="K22" s="105">
        <v>411295</v>
      </c>
      <c r="L22" s="105">
        <v>438404</v>
      </c>
      <c r="M22" s="106">
        <f>K22+L22</f>
        <v>849699</v>
      </c>
    </row>
    <row r="23" spans="1:25" s="107" customFormat="1" x14ac:dyDescent="0.25">
      <c r="B23" s="97" t="s">
        <v>81</v>
      </c>
      <c r="C23" s="105">
        <v>3890</v>
      </c>
      <c r="D23" s="105">
        <v>3299</v>
      </c>
      <c r="E23" s="105">
        <f t="shared" si="1"/>
        <v>7189</v>
      </c>
      <c r="F23" s="99"/>
      <c r="G23" s="100">
        <f t="shared" si="2"/>
        <v>947.35483431031832</v>
      </c>
      <c r="H23" s="100">
        <f>D23/K23*100000</f>
        <v>803.42508956034453</v>
      </c>
      <c r="I23" s="100">
        <f t="shared" si="3"/>
        <v>847.19297356602374</v>
      </c>
      <c r="J23" s="101"/>
      <c r="K23" s="105">
        <v>410617</v>
      </c>
      <c r="L23" s="105">
        <v>437950</v>
      </c>
      <c r="M23" s="106">
        <v>848567</v>
      </c>
    </row>
    <row r="24" spans="1:25" s="107" customFormat="1" x14ac:dyDescent="0.25">
      <c r="B24" s="97" t="s">
        <v>82</v>
      </c>
      <c r="C24" s="105">
        <v>3812</v>
      </c>
      <c r="D24" s="105">
        <v>3198</v>
      </c>
      <c r="E24" s="105">
        <f>SUM(C24:D24)</f>
        <v>7010</v>
      </c>
      <c r="F24" s="99"/>
      <c r="G24" s="100">
        <f>C24/K24*100000</f>
        <v>925.0428912201005</v>
      </c>
      <c r="H24" s="100">
        <f>D24/K24*100000</f>
        <v>776.04595123868876</v>
      </c>
      <c r="I24" s="100">
        <f>E24/M24*100000</f>
        <v>822.76705598454475</v>
      </c>
      <c r="J24" s="101"/>
      <c r="K24" s="105">
        <v>412089</v>
      </c>
      <c r="L24" s="105">
        <v>439914</v>
      </c>
      <c r="M24" s="106">
        <v>852003</v>
      </c>
    </row>
    <row r="25" spans="1:25" s="107" customFormat="1" x14ac:dyDescent="0.25">
      <c r="B25" s="97" t="s">
        <v>83</v>
      </c>
      <c r="C25" s="105">
        <v>4283</v>
      </c>
      <c r="D25" s="105">
        <v>3590</v>
      </c>
      <c r="E25" s="105">
        <f>SUM(C25:D25)</f>
        <v>7873</v>
      </c>
      <c r="F25" s="99"/>
      <c r="G25" s="100">
        <f>C25/K25*100000</f>
        <v>1044.0204660187549</v>
      </c>
      <c r="H25" s="100">
        <f>D25/K25*100000</f>
        <v>875.09537076986453</v>
      </c>
      <c r="I25" s="100">
        <f>E25/M25*100000</f>
        <v>927.63219907625592</v>
      </c>
      <c r="J25" s="101"/>
      <c r="K25" s="105">
        <v>410241</v>
      </c>
      <c r="L25" s="105">
        <v>438479</v>
      </c>
      <c r="M25" s="106">
        <v>848720</v>
      </c>
    </row>
    <row r="26" spans="1:25" s="107" customFormat="1" ht="13.2" x14ac:dyDescent="0.25">
      <c r="B26" s="30" t="s">
        <v>84</v>
      </c>
    </row>
    <row r="27" spans="1:25" s="80" customFormat="1" x14ac:dyDescent="0.25">
      <c r="B27" s="108"/>
    </row>
    <row r="28" spans="1:25" ht="15" x14ac:dyDescent="0.25">
      <c r="B28" s="109" t="s">
        <v>85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80"/>
    </row>
    <row r="29" spans="1:25" s="85" customFormat="1" ht="10.199999999999999" x14ac:dyDescent="0.2">
      <c r="A29" s="83"/>
      <c r="B29" s="84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4.25" customHeight="1" x14ac:dyDescent="0.25">
      <c r="B30" s="143" t="s">
        <v>56</v>
      </c>
      <c r="C30" s="145" t="s">
        <v>57</v>
      </c>
      <c r="D30" s="145"/>
      <c r="E30" s="146"/>
      <c r="F30" s="111"/>
      <c r="G30" s="147" t="s">
        <v>86</v>
      </c>
      <c r="H30" s="145"/>
      <c r="I30" s="146"/>
      <c r="J30" s="111"/>
      <c r="K30" s="147" t="s">
        <v>59</v>
      </c>
      <c r="L30" s="145"/>
      <c r="M30" s="148"/>
    </row>
    <row r="31" spans="1:25" x14ac:dyDescent="0.25">
      <c r="B31" s="144"/>
      <c r="C31" s="112" t="s">
        <v>60</v>
      </c>
      <c r="D31" s="113" t="s">
        <v>61</v>
      </c>
      <c r="E31" s="113" t="s">
        <v>62</v>
      </c>
      <c r="F31" s="114"/>
      <c r="G31" s="113" t="s">
        <v>60</v>
      </c>
      <c r="H31" s="113" t="s">
        <v>61</v>
      </c>
      <c r="I31" s="113" t="s">
        <v>62</v>
      </c>
      <c r="J31" s="114"/>
      <c r="K31" s="113" t="s">
        <v>60</v>
      </c>
      <c r="L31" s="113" t="s">
        <v>61</v>
      </c>
      <c r="M31" s="115" t="s">
        <v>62</v>
      </c>
    </row>
    <row r="32" spans="1:25" x14ac:dyDescent="0.25">
      <c r="B32" s="116" t="s">
        <v>63</v>
      </c>
      <c r="C32" s="117">
        <v>3311</v>
      </c>
      <c r="D32" s="117">
        <v>2496</v>
      </c>
      <c r="E32" s="117">
        <v>5807</v>
      </c>
      <c r="F32" s="118"/>
      <c r="G32" s="119">
        <f>C32/K32*1000</f>
        <v>7.9282221722035713</v>
      </c>
      <c r="H32" s="119">
        <f>D32/L32*1000</f>
        <v>5.6960162117384492</v>
      </c>
      <c r="I32" s="119">
        <f>E32/M32*1000</f>
        <v>6.7852815360185463</v>
      </c>
      <c r="J32" s="120"/>
      <c r="K32" s="117">
        <v>417622</v>
      </c>
      <c r="L32" s="117">
        <v>438201</v>
      </c>
      <c r="M32" s="121">
        <v>855823</v>
      </c>
    </row>
    <row r="33" spans="1:25" x14ac:dyDescent="0.25">
      <c r="B33" s="116" t="s">
        <v>64</v>
      </c>
      <c r="C33" s="117">
        <v>3195</v>
      </c>
      <c r="D33" s="117">
        <v>2558</v>
      </c>
      <c r="E33" s="117">
        <v>5753</v>
      </c>
      <c r="F33" s="118"/>
      <c r="G33" s="119">
        <f t="shared" ref="G33:I48" si="4">C33/K33*1000</f>
        <v>7.6388805872015872</v>
      </c>
      <c r="H33" s="119">
        <f t="shared" si="4"/>
        <v>5.814349942947544</v>
      </c>
      <c r="I33" s="119">
        <f t="shared" si="4"/>
        <v>6.7035577912400468</v>
      </c>
      <c r="J33" s="120"/>
      <c r="K33" s="117">
        <v>418255</v>
      </c>
      <c r="L33" s="117">
        <v>439946</v>
      </c>
      <c r="M33" s="121">
        <v>858201</v>
      </c>
    </row>
    <row r="34" spans="1:25" x14ac:dyDescent="0.25">
      <c r="B34" s="116" t="s">
        <v>65</v>
      </c>
      <c r="C34" s="117">
        <v>3422</v>
      </c>
      <c r="D34" s="117">
        <v>2695</v>
      </c>
      <c r="E34" s="117">
        <v>6117</v>
      </c>
      <c r="F34" s="118"/>
      <c r="G34" s="119">
        <f t="shared" si="4"/>
        <v>8.1662458655695609</v>
      </c>
      <c r="H34" s="119">
        <f t="shared" si="4"/>
        <v>6.1130101641553045</v>
      </c>
      <c r="I34" s="119">
        <f t="shared" si="4"/>
        <v>7.1135764997296214</v>
      </c>
      <c r="J34" s="120"/>
      <c r="K34" s="117">
        <v>419042</v>
      </c>
      <c r="L34" s="117">
        <v>440863</v>
      </c>
      <c r="M34" s="121">
        <v>859905</v>
      </c>
    </row>
    <row r="35" spans="1:25" x14ac:dyDescent="0.25">
      <c r="B35" s="116" t="s">
        <v>66</v>
      </c>
      <c r="C35" s="117">
        <v>3392</v>
      </c>
      <c r="D35" s="117">
        <v>2692</v>
      </c>
      <c r="E35" s="117">
        <v>6084</v>
      </c>
      <c r="F35" s="118"/>
      <c r="G35" s="119">
        <f t="shared" si="4"/>
        <v>8.060702412269757</v>
      </c>
      <c r="H35" s="119">
        <f t="shared" si="4"/>
        <v>6.0836570643416792</v>
      </c>
      <c r="I35" s="119">
        <f t="shared" si="4"/>
        <v>7.0473436935309</v>
      </c>
      <c r="J35" s="120"/>
      <c r="K35" s="117">
        <v>420807</v>
      </c>
      <c r="L35" s="117">
        <v>442497</v>
      </c>
      <c r="M35" s="121">
        <v>863304</v>
      </c>
    </row>
    <row r="36" spans="1:25" x14ac:dyDescent="0.25">
      <c r="B36" s="116" t="s">
        <v>67</v>
      </c>
      <c r="C36" s="117">
        <v>3449</v>
      </c>
      <c r="D36" s="117">
        <v>2718</v>
      </c>
      <c r="E36" s="117">
        <v>6167</v>
      </c>
      <c r="F36" s="118"/>
      <c r="G36" s="119">
        <f t="shared" si="4"/>
        <v>8.1515059842311253</v>
      </c>
      <c r="H36" s="119">
        <f t="shared" si="4"/>
        <v>6.0798024399736939</v>
      </c>
      <c r="I36" s="119">
        <f t="shared" si="4"/>
        <v>7.08715348565676</v>
      </c>
      <c r="J36" s="120"/>
      <c r="K36" s="117">
        <v>423112</v>
      </c>
      <c r="L36" s="117">
        <v>447054</v>
      </c>
      <c r="M36" s="121">
        <v>870166</v>
      </c>
    </row>
    <row r="37" spans="1:25" x14ac:dyDescent="0.25">
      <c r="B37" s="116" t="s">
        <v>68</v>
      </c>
      <c r="C37" s="117">
        <v>3078</v>
      </c>
      <c r="D37" s="117">
        <v>2572</v>
      </c>
      <c r="E37" s="117">
        <v>5650</v>
      </c>
      <c r="F37" s="118"/>
      <c r="G37" s="119">
        <f t="shared" si="4"/>
        <v>7.5426941484082652</v>
      </c>
      <c r="H37" s="119">
        <f t="shared" si="4"/>
        <v>5.9540069170189218</v>
      </c>
      <c r="I37" s="119">
        <f t="shared" si="4"/>
        <v>6.725750099695853</v>
      </c>
      <c r="J37" s="120"/>
      <c r="K37" s="117">
        <v>408077</v>
      </c>
      <c r="L37" s="117">
        <v>431978</v>
      </c>
      <c r="M37" s="121">
        <v>840055</v>
      </c>
    </row>
    <row r="38" spans="1:25" x14ac:dyDescent="0.25">
      <c r="B38" s="116" t="s">
        <v>69</v>
      </c>
      <c r="C38" s="117">
        <v>3733</v>
      </c>
      <c r="D38" s="117">
        <v>3123</v>
      </c>
      <c r="E38" s="117">
        <v>6856</v>
      </c>
      <c r="F38" s="118"/>
      <c r="G38" s="119">
        <f t="shared" si="4"/>
        <v>9.1194469213011029</v>
      </c>
      <c r="H38" s="119">
        <f t="shared" si="4"/>
        <v>7.2080098230194709</v>
      </c>
      <c r="I38" s="119">
        <f t="shared" si="4"/>
        <v>8.1365941422693453</v>
      </c>
      <c r="J38" s="120"/>
      <c r="K38" s="117">
        <v>409345</v>
      </c>
      <c r="L38" s="117">
        <v>433268</v>
      </c>
      <c r="M38" s="121">
        <v>842613</v>
      </c>
    </row>
    <row r="39" spans="1:25" x14ac:dyDescent="0.25">
      <c r="B39" s="116" t="s">
        <v>70</v>
      </c>
      <c r="C39" s="117">
        <v>3629</v>
      </c>
      <c r="D39" s="117">
        <v>2965</v>
      </c>
      <c r="E39" s="117">
        <v>6594</v>
      </c>
      <c r="F39" s="118"/>
      <c r="G39" s="119">
        <f t="shared" si="4"/>
        <v>8.8560363319561617</v>
      </c>
      <c r="H39" s="119">
        <f t="shared" si="4"/>
        <v>6.8297986533894459</v>
      </c>
      <c r="I39" s="119">
        <f t="shared" si="4"/>
        <v>7.8136849689064167</v>
      </c>
      <c r="J39" s="120"/>
      <c r="K39" s="117">
        <v>409777</v>
      </c>
      <c r="L39" s="117">
        <v>434127</v>
      </c>
      <c r="M39" s="121">
        <v>843904</v>
      </c>
    </row>
    <row r="40" spans="1:25" x14ac:dyDescent="0.25">
      <c r="B40" s="116" t="s">
        <v>71</v>
      </c>
      <c r="C40" s="117">
        <v>3135</v>
      </c>
      <c r="D40" s="117">
        <v>2666</v>
      </c>
      <c r="E40" s="117">
        <v>5801</v>
      </c>
      <c r="F40" s="118"/>
      <c r="G40" s="119">
        <f t="shared" si="4"/>
        <v>7.6632379685941681</v>
      </c>
      <c r="H40" s="119">
        <f t="shared" si="4"/>
        <v>6.1501125752039272</v>
      </c>
      <c r="I40" s="119">
        <f t="shared" si="4"/>
        <v>6.8847735062616904</v>
      </c>
      <c r="J40" s="120"/>
      <c r="K40" s="117">
        <v>409096</v>
      </c>
      <c r="L40" s="117">
        <v>433488</v>
      </c>
      <c r="M40" s="121">
        <v>842584</v>
      </c>
    </row>
    <row r="41" spans="1:25" x14ac:dyDescent="0.25">
      <c r="B41" s="116" t="s">
        <v>72</v>
      </c>
      <c r="C41" s="117">
        <v>3543</v>
      </c>
      <c r="D41" s="117">
        <v>3060</v>
      </c>
      <c r="E41" s="117">
        <v>6603</v>
      </c>
      <c r="F41" s="118"/>
      <c r="G41" s="119">
        <f t="shared" si="4"/>
        <v>8.6371658979434631</v>
      </c>
      <c r="H41" s="119">
        <f t="shared" si="4"/>
        <v>7.0459182028763925</v>
      </c>
      <c r="I41" s="119">
        <f t="shared" si="4"/>
        <v>7.818846225805153</v>
      </c>
      <c r="J41" s="120"/>
      <c r="K41" s="117">
        <v>410204</v>
      </c>
      <c r="L41" s="117">
        <v>434294</v>
      </c>
      <c r="M41" s="121">
        <v>844498</v>
      </c>
    </row>
    <row r="42" spans="1:25" x14ac:dyDescent="0.25">
      <c r="B42" s="116" t="s">
        <v>73</v>
      </c>
      <c r="C42" s="117">
        <v>3508</v>
      </c>
      <c r="D42" s="117">
        <v>2988</v>
      </c>
      <c r="E42" s="117">
        <v>6496</v>
      </c>
      <c r="F42" s="118"/>
      <c r="G42" s="119">
        <f t="shared" si="4"/>
        <v>8.5589575053127511</v>
      </c>
      <c r="H42" s="119">
        <f t="shared" si="4"/>
        <v>6.8732790923959177</v>
      </c>
      <c r="I42" s="119">
        <f t="shared" si="4"/>
        <v>7.691305840703774</v>
      </c>
      <c r="J42" s="120"/>
      <c r="K42" s="117">
        <v>409863</v>
      </c>
      <c r="L42" s="117">
        <v>434727</v>
      </c>
      <c r="M42" s="121">
        <v>844590</v>
      </c>
    </row>
    <row r="43" spans="1:25" x14ac:dyDescent="0.25">
      <c r="B43" s="116" t="s">
        <v>74</v>
      </c>
      <c r="C43" s="117">
        <v>3747</v>
      </c>
      <c r="D43" s="117">
        <v>3275</v>
      </c>
      <c r="E43" s="117">
        <v>7022</v>
      </c>
      <c r="F43" s="118"/>
      <c r="G43" s="119">
        <f t="shared" si="4"/>
        <v>9.1272480141475985</v>
      </c>
      <c r="H43" s="119">
        <f t="shared" si="4"/>
        <v>7.5231840412017794</v>
      </c>
      <c r="I43" s="119">
        <f t="shared" si="4"/>
        <v>8.3017083407223513</v>
      </c>
      <c r="J43" s="120"/>
      <c r="K43" s="117">
        <v>410529</v>
      </c>
      <c r="L43" s="117">
        <v>435321</v>
      </c>
      <c r="M43" s="121">
        <v>845850</v>
      </c>
    </row>
    <row r="44" spans="1:25" s="104" customFormat="1" x14ac:dyDescent="0.25">
      <c r="A44" s="103"/>
      <c r="B44" s="116" t="s">
        <v>75</v>
      </c>
      <c r="C44" s="117">
        <v>3711</v>
      </c>
      <c r="D44" s="117">
        <v>2986</v>
      </c>
      <c r="E44" s="117">
        <v>6697</v>
      </c>
      <c r="F44" s="118"/>
      <c r="G44" s="119">
        <f t="shared" si="4"/>
        <v>9.0500716982236398</v>
      </c>
      <c r="H44" s="119">
        <f t="shared" si="4"/>
        <v>6.8485453148473061</v>
      </c>
      <c r="I44" s="119">
        <f t="shared" si="4"/>
        <v>7.9155423334361634</v>
      </c>
      <c r="J44" s="120"/>
      <c r="K44" s="117">
        <v>410052</v>
      </c>
      <c r="L44" s="117">
        <v>436005</v>
      </c>
      <c r="M44" s="121">
        <v>846057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s="104" customFormat="1" x14ac:dyDescent="0.25">
      <c r="A45" s="103"/>
      <c r="B45" s="122" t="s">
        <v>76</v>
      </c>
      <c r="C45" s="123">
        <v>3752</v>
      </c>
      <c r="D45" s="123">
        <v>3054</v>
      </c>
      <c r="E45" s="123">
        <v>6806</v>
      </c>
      <c r="F45" s="118"/>
      <c r="G45" s="124">
        <f t="shared" si="4"/>
        <v>9.137580002532804</v>
      </c>
      <c r="H45" s="124">
        <f t="shared" si="4"/>
        <v>6.9934233425540882</v>
      </c>
      <c r="I45" s="124">
        <f t="shared" si="4"/>
        <v>8.0324982178853492</v>
      </c>
      <c r="J45" s="120"/>
      <c r="K45" s="123">
        <v>410612</v>
      </c>
      <c r="L45" s="123">
        <v>436696</v>
      </c>
      <c r="M45" s="125">
        <v>847308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s="104" customFormat="1" x14ac:dyDescent="0.25">
      <c r="A46" s="103"/>
      <c r="B46" s="122" t="s">
        <v>77</v>
      </c>
      <c r="C46" s="123">
        <v>3724</v>
      </c>
      <c r="D46" s="123">
        <v>3092</v>
      </c>
      <c r="E46" s="123">
        <f>SUM(C46:D46)</f>
        <v>6816</v>
      </c>
      <c r="F46" s="126"/>
      <c r="G46" s="124">
        <f t="shared" si="4"/>
        <v>9.0604745314051023</v>
      </c>
      <c r="H46" s="124">
        <f t="shared" si="4"/>
        <v>7.0693191093389549</v>
      </c>
      <c r="I46" s="124">
        <f t="shared" si="4"/>
        <v>8.0339557213056594</v>
      </c>
      <c r="J46" s="127"/>
      <c r="K46" s="123">
        <v>411016</v>
      </c>
      <c r="L46" s="123">
        <v>437383</v>
      </c>
      <c r="M46" s="125">
        <f>SUM(K46:L46)</f>
        <v>848399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s="104" customFormat="1" x14ac:dyDescent="0.25">
      <c r="A47" s="103"/>
      <c r="B47" s="122" t="s">
        <v>78</v>
      </c>
      <c r="C47" s="123">
        <v>3759</v>
      </c>
      <c r="D47" s="123">
        <v>3102</v>
      </c>
      <c r="E47" s="123">
        <f>SUM(C47:D47)</f>
        <v>6861</v>
      </c>
      <c r="F47" s="126"/>
      <c r="G47" s="124">
        <f t="shared" si="4"/>
        <v>8.973716250089522</v>
      </c>
      <c r="H47" s="124">
        <f t="shared" si="4"/>
        <v>6.9054869904365015</v>
      </c>
      <c r="I47" s="124">
        <f t="shared" si="4"/>
        <v>7.9034855511704896</v>
      </c>
      <c r="J47" s="127"/>
      <c r="K47" s="123">
        <v>418890</v>
      </c>
      <c r="L47" s="123">
        <v>449208</v>
      </c>
      <c r="M47" s="125">
        <f>SUM(K47:L47)</f>
        <v>868098</v>
      </c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s="104" customFormat="1" x14ac:dyDescent="0.25">
      <c r="A48" s="103"/>
      <c r="B48" s="122" t="s">
        <v>79</v>
      </c>
      <c r="C48" s="123">
        <v>3839</v>
      </c>
      <c r="D48" s="123">
        <v>3273</v>
      </c>
      <c r="E48" s="123">
        <f>SUM(C48:D48)</f>
        <v>7112</v>
      </c>
      <c r="F48" s="126"/>
      <c r="G48" s="124">
        <f t="shared" si="4"/>
        <v>9.3386103739092992</v>
      </c>
      <c r="H48" s="124">
        <f t="shared" si="4"/>
        <v>7.473216976737814</v>
      </c>
      <c r="I48" s="124">
        <f t="shared" si="4"/>
        <v>8.3763911086822613</v>
      </c>
      <c r="J48" s="127"/>
      <c r="K48" s="123">
        <v>411089</v>
      </c>
      <c r="L48" s="123">
        <v>437964</v>
      </c>
      <c r="M48" s="125">
        <f>SUM(K48:L48)</f>
        <v>849053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2:13" s="83" customFormat="1" x14ac:dyDescent="0.25">
      <c r="B49" s="122" t="s">
        <v>80</v>
      </c>
      <c r="C49" s="123">
        <v>3932</v>
      </c>
      <c r="D49" s="123">
        <v>3413</v>
      </c>
      <c r="E49" s="123">
        <f>SUM(C49:D49)</f>
        <v>7345</v>
      </c>
      <c r="F49" s="126"/>
      <c r="G49" s="124">
        <f t="shared" ref="G49:I52" si="5">C49/K49*1000</f>
        <v>9.5600481406289894</v>
      </c>
      <c r="H49" s="124">
        <f t="shared" si="5"/>
        <v>7.7850567056869915</v>
      </c>
      <c r="I49" s="124">
        <f t="shared" si="5"/>
        <v>8.6442375476492277</v>
      </c>
      <c r="J49" s="127"/>
      <c r="K49" s="123">
        <v>411295</v>
      </c>
      <c r="L49" s="123">
        <v>438404</v>
      </c>
      <c r="M49" s="125">
        <f>SUM(K49:L49)</f>
        <v>849699</v>
      </c>
    </row>
    <row r="50" spans="2:13" s="83" customFormat="1" x14ac:dyDescent="0.25">
      <c r="B50" s="122" t="s">
        <v>81</v>
      </c>
      <c r="C50" s="123">
        <v>3890</v>
      </c>
      <c r="D50" s="123">
        <v>3299</v>
      </c>
      <c r="E50" s="123">
        <v>7189</v>
      </c>
      <c r="F50" s="126"/>
      <c r="G50" s="124">
        <f t="shared" si="5"/>
        <v>9.4735483431031824</v>
      </c>
      <c r="H50" s="124">
        <f t="shared" si="5"/>
        <v>7.5328233816645733</v>
      </c>
      <c r="I50" s="124">
        <f t="shared" si="5"/>
        <v>8.4719297356602379</v>
      </c>
      <c r="J50" s="127"/>
      <c r="K50" s="123">
        <v>410617</v>
      </c>
      <c r="L50" s="123">
        <v>437950</v>
      </c>
      <c r="M50" s="125">
        <v>848567</v>
      </c>
    </row>
    <row r="51" spans="2:13" s="83" customFormat="1" x14ac:dyDescent="0.25">
      <c r="B51" s="122" t="s">
        <v>82</v>
      </c>
      <c r="C51" s="123">
        <v>3812</v>
      </c>
      <c r="D51" s="123">
        <v>3198</v>
      </c>
      <c r="E51" s="123">
        <v>7010</v>
      </c>
      <c r="F51" s="126"/>
      <c r="G51" s="124">
        <f t="shared" si="5"/>
        <v>9.2504289122010057</v>
      </c>
      <c r="H51" s="124">
        <f t="shared" si="5"/>
        <v>7.2696026950722183</v>
      </c>
      <c r="I51" s="124">
        <f t="shared" si="5"/>
        <v>8.227670559845448</v>
      </c>
      <c r="J51" s="127"/>
      <c r="K51" s="123">
        <v>412089</v>
      </c>
      <c r="L51" s="123">
        <v>439914</v>
      </c>
      <c r="M51" s="125">
        <v>852003</v>
      </c>
    </row>
    <row r="52" spans="2:13" s="83" customFormat="1" x14ac:dyDescent="0.25">
      <c r="B52" s="122" t="s">
        <v>83</v>
      </c>
      <c r="C52" s="123">
        <v>4283</v>
      </c>
      <c r="D52" s="123">
        <v>3590</v>
      </c>
      <c r="E52" s="123">
        <v>7873</v>
      </c>
      <c r="F52" s="126"/>
      <c r="G52" s="124">
        <f t="shared" si="5"/>
        <v>10.440204660187549</v>
      </c>
      <c r="H52" s="124">
        <f t="shared" si="5"/>
        <v>8.1873932389008353</v>
      </c>
      <c r="I52" s="124">
        <f t="shared" si="5"/>
        <v>9.2763219907625594</v>
      </c>
      <c r="J52" s="127"/>
      <c r="K52" s="123">
        <v>410241</v>
      </c>
      <c r="L52" s="123">
        <v>438479</v>
      </c>
      <c r="M52" s="125">
        <v>848720</v>
      </c>
    </row>
    <row r="53" spans="2:13" s="83" customFormat="1" x14ac:dyDescent="0.25">
      <c r="B53" s="132"/>
      <c r="C53" s="132"/>
      <c r="D53" s="132"/>
      <c r="E53" s="132"/>
      <c r="F53" s="126"/>
      <c r="G53" s="136"/>
      <c r="H53" s="136"/>
      <c r="I53" s="136"/>
      <c r="J53" s="127"/>
      <c r="K53" s="132"/>
      <c r="L53" s="132"/>
      <c r="M53" s="132"/>
    </row>
    <row r="54" spans="2:13" s="28" customFormat="1" ht="11.4" x14ac:dyDescent="0.2">
      <c r="B54" s="29" t="s">
        <v>87</v>
      </c>
      <c r="C54" s="28" t="s">
        <v>88</v>
      </c>
    </row>
    <row r="55" spans="2:13" s="28" customFormat="1" ht="11.4" x14ac:dyDescent="0.2">
      <c r="B55" s="128"/>
      <c r="C55" s="28" t="s">
        <v>89</v>
      </c>
    </row>
    <row r="56" spans="2:13" s="80" customFormat="1" x14ac:dyDescent="0.25">
      <c r="B56" s="30" t="s">
        <v>46</v>
      </c>
    </row>
    <row r="57" spans="2:13" s="80" customFormat="1" x14ac:dyDescent="0.25"/>
    <row r="58" spans="2:13" s="80" customFormat="1" x14ac:dyDescent="0.25">
      <c r="B58" s="129" t="s">
        <v>56</v>
      </c>
      <c r="C58" s="130" t="s">
        <v>90</v>
      </c>
      <c r="D58" s="130"/>
      <c r="E58" s="82"/>
      <c r="F58" s="82"/>
      <c r="G58" s="82"/>
    </row>
    <row r="59" spans="2:13" s="80" customFormat="1" x14ac:dyDescent="0.25">
      <c r="B59" s="108"/>
      <c r="C59" s="80" t="s">
        <v>60</v>
      </c>
      <c r="D59" s="80" t="s">
        <v>61</v>
      </c>
      <c r="E59" s="80" t="s">
        <v>62</v>
      </c>
    </row>
    <row r="60" spans="2:13" s="80" customFormat="1" hidden="1" x14ac:dyDescent="0.25">
      <c r="B60" s="116" t="s">
        <v>65</v>
      </c>
      <c r="C60" s="130">
        <v>816.62458655695616</v>
      </c>
      <c r="D60" s="130">
        <v>611.3010164155304</v>
      </c>
      <c r="E60" s="130">
        <v>711.35764997296212</v>
      </c>
    </row>
    <row r="61" spans="2:13" x14ac:dyDescent="0.25">
      <c r="B61" s="116" t="s">
        <v>66</v>
      </c>
      <c r="C61" s="130">
        <v>806.07024122697578</v>
      </c>
      <c r="D61" s="130">
        <v>608.36570643416792</v>
      </c>
      <c r="E61" s="130">
        <v>704.73436935308996</v>
      </c>
    </row>
    <row r="62" spans="2:13" x14ac:dyDescent="0.25">
      <c r="B62" s="116" t="s">
        <v>67</v>
      </c>
      <c r="C62" s="130">
        <v>815.15059842311257</v>
      </c>
      <c r="D62" s="130">
        <v>607.98024399736937</v>
      </c>
      <c r="E62" s="130">
        <v>708.71534856567598</v>
      </c>
    </row>
    <row r="63" spans="2:13" x14ac:dyDescent="0.25">
      <c r="B63" s="116" t="s">
        <v>68</v>
      </c>
      <c r="C63" s="130">
        <v>754.26941484082658</v>
      </c>
      <c r="D63" s="130">
        <v>595.40069170189224</v>
      </c>
      <c r="E63" s="130">
        <v>672.57500996958527</v>
      </c>
    </row>
    <row r="64" spans="2:13" x14ac:dyDescent="0.25">
      <c r="B64" s="116" t="s">
        <v>69</v>
      </c>
      <c r="C64" s="130">
        <v>911.9446921301103</v>
      </c>
      <c r="D64" s="130">
        <v>720.8009823019471</v>
      </c>
      <c r="E64" s="130">
        <v>813.65941422693459</v>
      </c>
    </row>
    <row r="65" spans="2:25" x14ac:dyDescent="0.25">
      <c r="B65" s="116" t="s">
        <v>70</v>
      </c>
      <c r="C65" s="130">
        <v>885.60363319561611</v>
      </c>
      <c r="D65" s="130">
        <v>682.97986533894459</v>
      </c>
      <c r="E65" s="130">
        <v>781.36849689064161</v>
      </c>
    </row>
    <row r="66" spans="2:25" x14ac:dyDescent="0.25">
      <c r="B66" s="116" t="s">
        <v>71</v>
      </c>
      <c r="C66" s="130">
        <v>766.3237968594168</v>
      </c>
      <c r="D66" s="130">
        <v>615.01125752039275</v>
      </c>
      <c r="E66" s="130">
        <v>688.47735062616903</v>
      </c>
    </row>
    <row r="67" spans="2:25" x14ac:dyDescent="0.25">
      <c r="B67" s="116" t="s">
        <v>72</v>
      </c>
      <c r="C67" s="130">
        <v>863.71658979434631</v>
      </c>
      <c r="D67" s="130">
        <v>704.59182028763928</v>
      </c>
      <c r="E67" s="130">
        <v>781.88462258051527</v>
      </c>
    </row>
    <row r="68" spans="2:25" x14ac:dyDescent="0.25">
      <c r="B68" s="116" t="s">
        <v>73</v>
      </c>
      <c r="C68" s="130">
        <v>855.8957505312751</v>
      </c>
      <c r="D68" s="130">
        <v>687.3279092395918</v>
      </c>
      <c r="E68" s="130">
        <v>769.13058407037738</v>
      </c>
    </row>
    <row r="69" spans="2:25" x14ac:dyDescent="0.25">
      <c r="B69" s="122" t="s">
        <v>74</v>
      </c>
      <c r="C69" s="130">
        <v>912.7248014147599</v>
      </c>
      <c r="D69" s="130">
        <v>752.31840412017789</v>
      </c>
      <c r="E69" s="130">
        <v>830.17083407223515</v>
      </c>
    </row>
    <row r="70" spans="2:25" x14ac:dyDescent="0.25">
      <c r="B70" s="122" t="s">
        <v>75</v>
      </c>
      <c r="C70" s="130">
        <v>905.00716982236406</v>
      </c>
      <c r="D70" s="130">
        <v>684.85453148473061</v>
      </c>
      <c r="E70" s="130">
        <v>791.55423334361637</v>
      </c>
    </row>
    <row r="71" spans="2:25" x14ac:dyDescent="0.25">
      <c r="B71" s="116" t="s">
        <v>76</v>
      </c>
      <c r="C71" s="130">
        <v>913.75800025328044</v>
      </c>
      <c r="D71" s="130">
        <v>699.34233425540879</v>
      </c>
      <c r="E71" s="130">
        <v>803.24982178853497</v>
      </c>
    </row>
    <row r="72" spans="2:25" x14ac:dyDescent="0.25">
      <c r="B72" s="116" t="s">
        <v>77</v>
      </c>
      <c r="C72" s="130">
        <v>906.04745314051024</v>
      </c>
      <c r="D72" s="130">
        <v>706.93191093389544</v>
      </c>
      <c r="E72" s="130">
        <v>803.39557213056594</v>
      </c>
    </row>
    <row r="73" spans="2:25" x14ac:dyDescent="0.25">
      <c r="B73" s="116" t="s">
        <v>78</v>
      </c>
      <c r="C73" s="130">
        <v>897.37162500895215</v>
      </c>
      <c r="D73" s="130">
        <v>690.54869904365012</v>
      </c>
      <c r="E73" s="130">
        <v>790.34855511704893</v>
      </c>
    </row>
    <row r="74" spans="2:25" x14ac:dyDescent="0.25">
      <c r="B74" s="116" t="s">
        <v>79</v>
      </c>
      <c r="C74" s="130">
        <v>933.86103739093005</v>
      </c>
      <c r="D74" s="130">
        <v>796.17795659820615</v>
      </c>
      <c r="E74" s="130">
        <v>837.63911086822611</v>
      </c>
    </row>
    <row r="75" spans="2:25" x14ac:dyDescent="0.25">
      <c r="B75" s="116" t="s">
        <v>80</v>
      </c>
      <c r="C75" s="130">
        <v>956.00481406289896</v>
      </c>
      <c r="D75" s="130">
        <v>829.81801383435243</v>
      </c>
      <c r="E75" s="130">
        <v>864.42375476492271</v>
      </c>
    </row>
    <row r="76" spans="2:25" x14ac:dyDescent="0.25">
      <c r="B76" s="116" t="s">
        <v>81</v>
      </c>
      <c r="C76" s="82">
        <v>947.35483431031832</v>
      </c>
      <c r="D76" s="82">
        <v>803.42508956034453</v>
      </c>
      <c r="E76" s="82">
        <v>847.19297356602374</v>
      </c>
    </row>
    <row r="77" spans="2:25" x14ac:dyDescent="0.25">
      <c r="B77" s="116" t="s">
        <v>82</v>
      </c>
      <c r="C77" s="82">
        <v>925.0428912201005</v>
      </c>
      <c r="D77" s="82">
        <v>776.04595123868876</v>
      </c>
      <c r="E77" s="82">
        <v>822.76705598454475</v>
      </c>
    </row>
    <row r="78" spans="2:25" x14ac:dyDescent="0.25">
      <c r="B78" s="116" t="s">
        <v>83</v>
      </c>
      <c r="C78" s="131">
        <v>1044.0204660187549</v>
      </c>
      <c r="D78" s="131">
        <v>875.09537076986453</v>
      </c>
      <c r="E78" s="131">
        <v>927.63219907625592</v>
      </c>
    </row>
    <row r="79" spans="2:25" x14ac:dyDescent="0.25">
      <c r="B79" s="132"/>
      <c r="C79" s="131"/>
      <c r="D79" s="131"/>
      <c r="E79" s="131"/>
    </row>
    <row r="80" spans="2:25" x14ac:dyDescent="0.25">
      <c r="B80" s="129" t="s">
        <v>56</v>
      </c>
      <c r="C80" s="130" t="s">
        <v>86</v>
      </c>
      <c r="D80" s="130"/>
      <c r="J80" s="80"/>
      <c r="K80" s="80"/>
      <c r="L80" s="80"/>
      <c r="M80" s="80"/>
      <c r="V80" s="82"/>
      <c r="W80" s="82"/>
      <c r="X80" s="82"/>
      <c r="Y80" s="82"/>
    </row>
    <row r="81" spans="2:25" x14ac:dyDescent="0.25">
      <c r="C81" s="133" t="s">
        <v>60</v>
      </c>
      <c r="D81" s="133" t="s">
        <v>61</v>
      </c>
      <c r="E81" s="134" t="s">
        <v>62</v>
      </c>
      <c r="J81" s="80"/>
      <c r="K81" s="80"/>
      <c r="L81" s="80"/>
      <c r="M81" s="80"/>
      <c r="V81" s="82"/>
      <c r="W81" s="82"/>
      <c r="X81" s="82"/>
      <c r="Y81" s="82"/>
    </row>
    <row r="82" spans="2:25" x14ac:dyDescent="0.25">
      <c r="B82" s="129" t="s">
        <v>63</v>
      </c>
      <c r="C82" s="130">
        <v>7.9282221722035713</v>
      </c>
      <c r="D82" s="130">
        <v>5.6960162117384492</v>
      </c>
      <c r="E82" s="130">
        <v>6.7852815360185463</v>
      </c>
      <c r="F82" s="135">
        <v>6.7852815360185463</v>
      </c>
      <c r="J82" s="80"/>
      <c r="K82" s="80"/>
      <c r="L82" s="80"/>
      <c r="M82" s="80"/>
      <c r="V82" s="82"/>
      <c r="W82" s="82"/>
      <c r="X82" s="82"/>
      <c r="Y82" s="82"/>
    </row>
    <row r="83" spans="2:25" x14ac:dyDescent="0.25">
      <c r="B83" s="129" t="s">
        <v>64</v>
      </c>
      <c r="C83" s="130">
        <v>7.6388805872015872</v>
      </c>
      <c r="D83" s="130">
        <v>5.814349942947544</v>
      </c>
      <c r="E83" s="130">
        <v>6.7035577912400468</v>
      </c>
      <c r="F83" s="135">
        <v>6.7035577912400468</v>
      </c>
      <c r="J83" s="80"/>
      <c r="K83" s="80"/>
      <c r="L83" s="80"/>
      <c r="M83" s="80"/>
      <c r="V83" s="82"/>
      <c r="W83" s="82"/>
      <c r="X83" s="82"/>
      <c r="Y83" s="82"/>
    </row>
    <row r="84" spans="2:25" x14ac:dyDescent="0.25">
      <c r="B84" s="129" t="s">
        <v>65</v>
      </c>
      <c r="C84" s="130">
        <v>8.1662458655695609</v>
      </c>
      <c r="D84" s="130">
        <v>6.1130101641553045</v>
      </c>
      <c r="E84" s="130">
        <v>7.1135764997296214</v>
      </c>
      <c r="F84" s="135">
        <v>7.1135764997296214</v>
      </c>
      <c r="J84" s="80"/>
      <c r="K84" s="80"/>
      <c r="L84" s="80"/>
      <c r="M84" s="80"/>
      <c r="V84" s="82"/>
      <c r="W84" s="82"/>
      <c r="X84" s="82"/>
      <c r="Y84" s="82"/>
    </row>
    <row r="85" spans="2:25" x14ac:dyDescent="0.25">
      <c r="B85" s="129" t="s">
        <v>66</v>
      </c>
      <c r="C85" s="130">
        <v>8.060702412269757</v>
      </c>
      <c r="D85" s="130">
        <v>6.0836570643416792</v>
      </c>
      <c r="E85" s="130">
        <v>7.0473436935309</v>
      </c>
      <c r="F85" s="135">
        <v>7.0473436935309</v>
      </c>
      <c r="J85" s="80"/>
      <c r="K85" s="80"/>
      <c r="L85" s="80"/>
      <c r="M85" s="80"/>
      <c r="V85" s="82"/>
      <c r="W85" s="82"/>
      <c r="X85" s="82"/>
      <c r="Y85" s="82"/>
    </row>
    <row r="86" spans="2:25" x14ac:dyDescent="0.25">
      <c r="B86" s="129" t="s">
        <v>67</v>
      </c>
      <c r="C86" s="130">
        <v>8.1515059842311253</v>
      </c>
      <c r="D86" s="130">
        <v>6.0798024399736939</v>
      </c>
      <c r="E86" s="130">
        <v>7.08715348565676</v>
      </c>
      <c r="F86" s="135">
        <v>7.08715348565676</v>
      </c>
      <c r="J86" s="80"/>
      <c r="K86" s="80"/>
      <c r="L86" s="80"/>
      <c r="M86" s="80"/>
      <c r="V86" s="82"/>
      <c r="W86" s="82"/>
      <c r="X86" s="82"/>
      <c r="Y86" s="82"/>
    </row>
    <row r="87" spans="2:25" x14ac:dyDescent="0.25">
      <c r="B87" s="129" t="s">
        <v>68</v>
      </c>
      <c r="C87" s="130">
        <v>7.5426941484082652</v>
      </c>
      <c r="D87" s="130">
        <v>5.9540069170189218</v>
      </c>
      <c r="E87" s="130">
        <v>6.725750099695853</v>
      </c>
      <c r="F87" s="135">
        <v>6.725750099695853</v>
      </c>
      <c r="J87" s="80"/>
      <c r="K87" s="80"/>
      <c r="L87" s="80"/>
      <c r="M87" s="80"/>
      <c r="V87" s="82"/>
      <c r="W87" s="82"/>
      <c r="X87" s="82"/>
      <c r="Y87" s="82"/>
    </row>
    <row r="88" spans="2:25" x14ac:dyDescent="0.25">
      <c r="B88" s="129" t="s">
        <v>69</v>
      </c>
      <c r="C88" s="130">
        <v>9.1194469213011029</v>
      </c>
      <c r="D88" s="130">
        <v>7.2080098230194709</v>
      </c>
      <c r="E88" s="130">
        <v>8.1365941422693453</v>
      </c>
      <c r="F88" s="135">
        <v>8.1365941422693453</v>
      </c>
      <c r="J88" s="80"/>
      <c r="K88" s="80"/>
      <c r="L88" s="80"/>
      <c r="M88" s="80"/>
      <c r="V88" s="82"/>
      <c r="W88" s="82"/>
      <c r="X88" s="82"/>
      <c r="Y88" s="82"/>
    </row>
    <row r="89" spans="2:25" x14ac:dyDescent="0.25">
      <c r="B89" s="129" t="s">
        <v>70</v>
      </c>
      <c r="C89" s="130">
        <v>8.8560363319561617</v>
      </c>
      <c r="D89" s="130">
        <v>6.8297986533894459</v>
      </c>
      <c r="E89" s="130">
        <v>7.8136849689064167</v>
      </c>
      <c r="F89" s="135">
        <v>7.8136849689064167</v>
      </c>
      <c r="J89" s="80"/>
      <c r="K89" s="80"/>
      <c r="L89" s="80"/>
      <c r="M89" s="80"/>
      <c r="V89" s="82"/>
      <c r="W89" s="82"/>
      <c r="X89" s="82"/>
      <c r="Y89" s="82"/>
    </row>
    <row r="90" spans="2:25" x14ac:dyDescent="0.25">
      <c r="B90" s="129" t="s">
        <v>71</v>
      </c>
      <c r="C90" s="130">
        <v>7.6632379685941681</v>
      </c>
      <c r="D90" s="130">
        <v>6.1501125752039272</v>
      </c>
      <c r="E90" s="130">
        <v>6.8847735062616904</v>
      </c>
      <c r="F90" s="135">
        <v>6.8847735062616904</v>
      </c>
      <c r="J90" s="80"/>
      <c r="K90" s="80"/>
      <c r="L90" s="80"/>
      <c r="M90" s="80"/>
      <c r="V90" s="82"/>
      <c r="W90" s="82"/>
      <c r="X90" s="82"/>
      <c r="Y90" s="82"/>
    </row>
    <row r="91" spans="2:25" x14ac:dyDescent="0.25">
      <c r="B91" s="129" t="s">
        <v>72</v>
      </c>
      <c r="C91" s="130">
        <v>8.6371658979434631</v>
      </c>
      <c r="D91" s="130">
        <v>7.0459182028763925</v>
      </c>
      <c r="E91" s="130">
        <v>7.818846225805153</v>
      </c>
      <c r="F91" s="135">
        <v>7.818846225805153</v>
      </c>
      <c r="J91" s="80"/>
      <c r="K91" s="80"/>
      <c r="L91" s="80"/>
      <c r="M91" s="80"/>
      <c r="V91" s="82"/>
      <c r="W91" s="82"/>
      <c r="X91" s="82"/>
      <c r="Y91" s="82"/>
    </row>
    <row r="92" spans="2:25" x14ac:dyDescent="0.25">
      <c r="B92" s="129" t="s">
        <v>73</v>
      </c>
      <c r="C92" s="130">
        <v>8.5589575053127511</v>
      </c>
      <c r="D92" s="130">
        <v>6.8732790923959177</v>
      </c>
      <c r="E92" s="130">
        <v>7.691305840703774</v>
      </c>
      <c r="F92" s="135">
        <v>7.691305840703774</v>
      </c>
      <c r="J92" s="80"/>
      <c r="K92" s="80"/>
      <c r="L92" s="80"/>
      <c r="M92" s="80"/>
      <c r="V92" s="82"/>
      <c r="W92" s="82"/>
      <c r="X92" s="82"/>
      <c r="Y92" s="82"/>
    </row>
    <row r="93" spans="2:25" x14ac:dyDescent="0.25">
      <c r="B93" s="129" t="s">
        <v>74</v>
      </c>
      <c r="C93" s="130">
        <v>9.1272480141475985</v>
      </c>
      <c r="D93" s="130">
        <v>7.5231840412017794</v>
      </c>
      <c r="E93" s="130">
        <v>8.3017083407223513</v>
      </c>
      <c r="F93" s="135">
        <v>8.3017083407223513</v>
      </c>
      <c r="J93" s="80"/>
      <c r="K93" s="80"/>
      <c r="L93" s="80"/>
      <c r="M93" s="80"/>
      <c r="V93" s="82"/>
      <c r="W93" s="82"/>
      <c r="X93" s="82"/>
      <c r="Y93" s="82"/>
    </row>
    <row r="94" spans="2:25" x14ac:dyDescent="0.25">
      <c r="B94" s="129" t="s">
        <v>75</v>
      </c>
      <c r="C94" s="130">
        <v>9.0500716982236398</v>
      </c>
      <c r="D94" s="130">
        <v>6.8485453148473061</v>
      </c>
      <c r="E94" s="130">
        <v>7.9155423334361634</v>
      </c>
      <c r="F94" s="135">
        <v>7.9155423334361634</v>
      </c>
      <c r="J94" s="80"/>
      <c r="K94" s="80"/>
      <c r="L94" s="80"/>
      <c r="M94" s="80"/>
      <c r="V94" s="82"/>
      <c r="W94" s="82"/>
      <c r="X94" s="82"/>
      <c r="Y94" s="82"/>
    </row>
    <row r="95" spans="2:25" x14ac:dyDescent="0.25">
      <c r="B95" s="129" t="s">
        <v>76</v>
      </c>
      <c r="C95" s="130">
        <v>9.137580002532804</v>
      </c>
      <c r="D95" s="130">
        <v>6.9934233425540882</v>
      </c>
      <c r="E95" s="130">
        <v>8.0324982178853492</v>
      </c>
      <c r="F95" s="135">
        <v>8.0324982178853492</v>
      </c>
      <c r="J95" s="80"/>
      <c r="K95" s="80"/>
      <c r="L95" s="80"/>
      <c r="M95" s="80"/>
      <c r="V95" s="82"/>
      <c r="W95" s="82"/>
      <c r="X95" s="82"/>
      <c r="Y95" s="82"/>
    </row>
    <row r="96" spans="2:25" x14ac:dyDescent="0.25">
      <c r="B96" s="129" t="s">
        <v>77</v>
      </c>
      <c r="C96" s="130">
        <v>9.0604745314051023</v>
      </c>
      <c r="D96" s="130">
        <v>7.0693191093389549</v>
      </c>
      <c r="E96" s="130">
        <v>8.0339557213056594</v>
      </c>
      <c r="F96" s="135">
        <v>8.0339557213056594</v>
      </c>
      <c r="J96" s="80"/>
      <c r="K96" s="80"/>
      <c r="L96" s="80"/>
      <c r="M96" s="80"/>
      <c r="V96" s="82"/>
      <c r="W96" s="82"/>
      <c r="X96" s="82"/>
      <c r="Y96" s="82"/>
    </row>
    <row r="97" spans="2:25" x14ac:dyDescent="0.25">
      <c r="B97" s="129" t="s">
        <v>78</v>
      </c>
      <c r="C97" s="130">
        <v>8.973716250089522</v>
      </c>
      <c r="D97" s="130">
        <v>6.9054869904365015</v>
      </c>
      <c r="E97" s="130">
        <v>7.9034855511704896</v>
      </c>
      <c r="F97" s="135">
        <v>7.9034855511704896</v>
      </c>
      <c r="J97" s="80"/>
      <c r="K97" s="80"/>
      <c r="L97" s="80"/>
      <c r="M97" s="80"/>
      <c r="V97" s="82"/>
      <c r="W97" s="82"/>
      <c r="X97" s="82"/>
      <c r="Y97" s="82"/>
    </row>
    <row r="98" spans="2:25" x14ac:dyDescent="0.25">
      <c r="B98" s="129" t="s">
        <v>79</v>
      </c>
      <c r="C98" s="130">
        <v>9.3386103739092992</v>
      </c>
      <c r="D98" s="130">
        <v>7.473216976737814</v>
      </c>
      <c r="E98" s="130">
        <v>8.3763911086822613</v>
      </c>
    </row>
    <row r="99" spans="2:25" x14ac:dyDescent="0.25">
      <c r="B99" s="129" t="s">
        <v>80</v>
      </c>
      <c r="C99" s="130">
        <v>9.5600481406289894</v>
      </c>
      <c r="D99" s="130">
        <v>7.7850567056869915</v>
      </c>
      <c r="E99" s="130">
        <v>8.6442375476492277</v>
      </c>
    </row>
    <row r="100" spans="2:25" x14ac:dyDescent="0.25">
      <c r="B100" s="129" t="s">
        <v>81</v>
      </c>
      <c r="C100" s="130">
        <v>9.4735483431031824</v>
      </c>
      <c r="D100" s="130">
        <v>7.5328233816645733</v>
      </c>
      <c r="E100" s="130">
        <v>8.4719297356602379</v>
      </c>
    </row>
    <row r="101" spans="2:25" x14ac:dyDescent="0.25">
      <c r="B101" s="129" t="s">
        <v>82</v>
      </c>
      <c r="C101" s="130">
        <v>9.2504289122010057</v>
      </c>
      <c r="D101" s="130">
        <v>7.2696026950722183</v>
      </c>
      <c r="E101" s="130">
        <v>8.227670559845448</v>
      </c>
    </row>
    <row r="102" spans="2:25" x14ac:dyDescent="0.25">
      <c r="B102" s="129" t="s">
        <v>83</v>
      </c>
      <c r="C102" s="130">
        <v>10.440204660187549</v>
      </c>
      <c r="D102" s="130">
        <v>8.1873932389008353</v>
      </c>
      <c r="E102" s="130">
        <v>9.2763219907625594</v>
      </c>
    </row>
  </sheetData>
  <mergeCells count="8">
    <mergeCell ref="B3:B4"/>
    <mergeCell ref="C3:E3"/>
    <mergeCell ref="G3:I3"/>
    <mergeCell ref="K3:M3"/>
    <mergeCell ref="B30:B31"/>
    <mergeCell ref="C30:E30"/>
    <mergeCell ref="G30:I30"/>
    <mergeCell ref="K30:M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R36"/>
  <sheetViews>
    <sheetView showGridLines="0" workbookViewId="0">
      <selection activeCell="AX9" sqref="AX9"/>
    </sheetView>
  </sheetViews>
  <sheetFormatPr defaultRowHeight="13.8" x14ac:dyDescent="0.25"/>
  <cols>
    <col min="1" max="1" width="3.296875" customWidth="1"/>
    <col min="2" max="2" width="12.09765625" customWidth="1"/>
    <col min="3" max="14" width="7.3984375" customWidth="1"/>
    <col min="15" max="15" width="9.09765625" customWidth="1"/>
    <col min="16" max="20" width="7.3984375" customWidth="1"/>
    <col min="21" max="22" width="6.69921875" customWidth="1"/>
    <col min="23" max="23" width="7.69921875" customWidth="1"/>
    <col min="24" max="24" width="3.69921875" customWidth="1"/>
    <col min="25" max="25" width="11.3984375" customWidth="1"/>
    <col min="26" max="45" width="7.59765625" customWidth="1"/>
    <col min="46" max="46" width="7" customWidth="1"/>
    <col min="47" max="47" width="3.59765625" customWidth="1"/>
    <col min="48" max="48" width="11.59765625" customWidth="1"/>
    <col min="49" max="49" width="7.59765625" hidden="1" customWidth="1"/>
    <col min="50" max="57" width="7.59765625" customWidth="1"/>
    <col min="58" max="58" width="7.296875" customWidth="1"/>
    <col min="59" max="61" width="7.59765625" customWidth="1"/>
    <col min="62" max="66" width="9.09765625" customWidth="1"/>
  </cols>
  <sheetData>
    <row r="2" spans="2:69" ht="15" x14ac:dyDescent="0.25">
      <c r="B2" s="7" t="s">
        <v>52</v>
      </c>
      <c r="Y2" s="23" t="s">
        <v>53</v>
      </c>
      <c r="Z2" s="24"/>
      <c r="AA2" s="24"/>
      <c r="AB2" s="24"/>
      <c r="AC2" s="24"/>
      <c r="AD2" s="24"/>
      <c r="AE2" s="24"/>
      <c r="AF2" s="24"/>
      <c r="AG2" s="24"/>
      <c r="AH2" s="24"/>
      <c r="AV2" s="26" t="s">
        <v>54</v>
      </c>
      <c r="AW2" s="27"/>
      <c r="AX2" s="27"/>
      <c r="AY2" s="27"/>
      <c r="AZ2" s="27"/>
      <c r="BA2" s="27"/>
      <c r="BB2" s="27"/>
      <c r="BC2" s="27"/>
      <c r="BD2" s="27"/>
      <c r="BE2" s="27"/>
    </row>
    <row r="3" spans="2:69" s="13" customFormat="1" ht="10.199999999999999" x14ac:dyDescent="0.2"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69" x14ac:dyDescent="0.25">
      <c r="B4" s="8" t="s">
        <v>18</v>
      </c>
      <c r="C4" s="149" t="s">
        <v>38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55"/>
      <c r="S4" s="55"/>
      <c r="T4" s="55"/>
      <c r="U4" s="55"/>
      <c r="V4" s="55"/>
      <c r="W4" s="55"/>
      <c r="X4" s="69"/>
      <c r="Y4" s="67" t="s">
        <v>18</v>
      </c>
      <c r="Z4" s="156" t="s">
        <v>40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8"/>
      <c r="AN4" s="159"/>
      <c r="AO4" s="56"/>
      <c r="AP4" s="56"/>
      <c r="AQ4" s="56"/>
      <c r="AR4" s="56"/>
      <c r="AS4" s="56"/>
      <c r="AT4" s="56"/>
      <c r="AV4" s="31" t="s">
        <v>18</v>
      </c>
      <c r="AW4" s="152" t="s">
        <v>41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4"/>
      <c r="BK4" s="155"/>
      <c r="BL4" s="160"/>
      <c r="BM4" s="161"/>
      <c r="BN4" s="161"/>
      <c r="BO4" s="161"/>
      <c r="BP4" s="161"/>
      <c r="BQ4" s="162"/>
    </row>
    <row r="5" spans="2:69" x14ac:dyDescent="0.25">
      <c r="B5" s="6"/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34" t="s">
        <v>42</v>
      </c>
      <c r="P5" s="46" t="s">
        <v>43</v>
      </c>
      <c r="Q5" s="46" t="s">
        <v>44</v>
      </c>
      <c r="R5" s="46" t="s">
        <v>45</v>
      </c>
      <c r="S5" s="46" t="s">
        <v>47</v>
      </c>
      <c r="T5" s="46" t="s">
        <v>48</v>
      </c>
      <c r="U5" s="66" t="s">
        <v>49</v>
      </c>
      <c r="V5" s="66" t="s">
        <v>50</v>
      </c>
      <c r="W5" s="66" t="s">
        <v>51</v>
      </c>
      <c r="X5" s="70"/>
      <c r="Y5" s="68"/>
      <c r="Z5" s="57" t="s">
        <v>26</v>
      </c>
      <c r="AA5" s="57" t="s">
        <v>27</v>
      </c>
      <c r="AB5" s="57" t="s">
        <v>28</v>
      </c>
      <c r="AC5" s="57" t="s">
        <v>29</v>
      </c>
      <c r="AD5" s="57" t="s">
        <v>30</v>
      </c>
      <c r="AE5" s="57" t="s">
        <v>31</v>
      </c>
      <c r="AF5" s="57" t="s">
        <v>32</v>
      </c>
      <c r="AG5" s="57" t="s">
        <v>33</v>
      </c>
      <c r="AH5" s="57" t="s">
        <v>34</v>
      </c>
      <c r="AI5" s="57" t="s">
        <v>35</v>
      </c>
      <c r="AJ5" s="57" t="s">
        <v>36</v>
      </c>
      <c r="AK5" s="57" t="s">
        <v>37</v>
      </c>
      <c r="AL5" s="58" t="s">
        <v>42</v>
      </c>
      <c r="AM5" s="59" t="s">
        <v>43</v>
      </c>
      <c r="AN5" s="59" t="s">
        <v>44</v>
      </c>
      <c r="AO5" s="59" t="s">
        <v>45</v>
      </c>
      <c r="AP5" s="59" t="s">
        <v>47</v>
      </c>
      <c r="AQ5" s="59" t="s">
        <v>48</v>
      </c>
      <c r="AR5" s="59" t="s">
        <v>49</v>
      </c>
      <c r="AS5" s="59" t="s">
        <v>50</v>
      </c>
      <c r="AT5" s="59" t="s">
        <v>51</v>
      </c>
      <c r="AV5" s="18"/>
      <c r="AW5" s="60" t="s">
        <v>26</v>
      </c>
      <c r="AX5" s="60" t="s">
        <v>27</v>
      </c>
      <c r="AY5" s="60" t="s">
        <v>28</v>
      </c>
      <c r="AZ5" s="60" t="s">
        <v>29</v>
      </c>
      <c r="BA5" s="60" t="s">
        <v>30</v>
      </c>
      <c r="BB5" s="60" t="s">
        <v>31</v>
      </c>
      <c r="BC5" s="60" t="s">
        <v>32</v>
      </c>
      <c r="BD5" s="60" t="s">
        <v>33</v>
      </c>
      <c r="BE5" s="60" t="s">
        <v>34</v>
      </c>
      <c r="BF5" s="60" t="s">
        <v>35</v>
      </c>
      <c r="BG5" s="60" t="s">
        <v>36</v>
      </c>
      <c r="BH5" s="60" t="s">
        <v>37</v>
      </c>
      <c r="BI5" s="61" t="s">
        <v>42</v>
      </c>
      <c r="BJ5" s="62" t="s">
        <v>43</v>
      </c>
      <c r="BK5" s="62" t="s">
        <v>44</v>
      </c>
      <c r="BL5" s="63" t="s">
        <v>45</v>
      </c>
      <c r="BM5" s="63" t="s">
        <v>47</v>
      </c>
      <c r="BN5" s="63" t="s">
        <v>48</v>
      </c>
      <c r="BO5" s="63" t="s">
        <v>49</v>
      </c>
      <c r="BP5" s="63" t="s">
        <v>50</v>
      </c>
      <c r="BQ5" s="63" t="s">
        <v>51</v>
      </c>
    </row>
    <row r="6" spans="2:69" x14ac:dyDescent="0.25">
      <c r="B6" s="2" t="s">
        <v>2</v>
      </c>
      <c r="C6" s="3">
        <v>42</v>
      </c>
      <c r="D6" s="3">
        <v>46</v>
      </c>
      <c r="E6" s="3">
        <v>51</v>
      </c>
      <c r="F6" s="3">
        <v>62</v>
      </c>
      <c r="G6" s="3">
        <v>51</v>
      </c>
      <c r="H6" s="3">
        <v>64</v>
      </c>
      <c r="I6" s="3">
        <v>76</v>
      </c>
      <c r="J6" s="3">
        <v>73</v>
      </c>
      <c r="K6" s="3">
        <v>62</v>
      </c>
      <c r="L6" s="3">
        <v>76</v>
      </c>
      <c r="M6" s="3">
        <v>45</v>
      </c>
      <c r="N6" s="3">
        <v>45</v>
      </c>
      <c r="O6" s="35">
        <v>55</v>
      </c>
      <c r="P6" s="45">
        <v>66</v>
      </c>
      <c r="Q6" s="45">
        <v>44</v>
      </c>
      <c r="R6" s="45">
        <v>46</v>
      </c>
      <c r="S6" s="45">
        <v>44</v>
      </c>
      <c r="T6" s="45">
        <v>31</v>
      </c>
      <c r="U6" s="45">
        <v>35</v>
      </c>
      <c r="V6" s="45">
        <v>46</v>
      </c>
      <c r="W6" s="45">
        <v>34</v>
      </c>
      <c r="X6" s="64"/>
      <c r="Y6" s="2" t="s">
        <v>2</v>
      </c>
      <c r="Z6" s="3">
        <v>21</v>
      </c>
      <c r="AA6" s="3">
        <v>26</v>
      </c>
      <c r="AB6" s="3">
        <v>27</v>
      </c>
      <c r="AC6" s="3">
        <v>35</v>
      </c>
      <c r="AD6" s="3">
        <v>25</v>
      </c>
      <c r="AE6" s="3">
        <v>37</v>
      </c>
      <c r="AF6" s="3">
        <v>42</v>
      </c>
      <c r="AG6" s="3">
        <v>49</v>
      </c>
      <c r="AH6" s="3">
        <v>39</v>
      </c>
      <c r="AI6" s="3">
        <v>46</v>
      </c>
      <c r="AJ6" s="3">
        <v>17</v>
      </c>
      <c r="AK6" s="3">
        <v>23</v>
      </c>
      <c r="AL6" s="32">
        <v>35</v>
      </c>
      <c r="AM6" s="49">
        <v>29</v>
      </c>
      <c r="AN6" s="49">
        <v>26</v>
      </c>
      <c r="AO6" s="49">
        <v>25</v>
      </c>
      <c r="AP6" s="49">
        <v>25</v>
      </c>
      <c r="AQ6" s="49">
        <v>15</v>
      </c>
      <c r="AR6" s="49">
        <v>20</v>
      </c>
      <c r="AS6" s="49">
        <v>27</v>
      </c>
      <c r="AT6" s="49">
        <v>14</v>
      </c>
      <c r="AV6" s="2" t="s">
        <v>2</v>
      </c>
      <c r="AW6" s="3">
        <v>21</v>
      </c>
      <c r="AX6" s="3">
        <v>20</v>
      </c>
      <c r="AY6" s="3">
        <v>24</v>
      </c>
      <c r="AZ6" s="3">
        <v>27</v>
      </c>
      <c r="BA6" s="3">
        <v>26</v>
      </c>
      <c r="BB6" s="3">
        <v>27</v>
      </c>
      <c r="BC6" s="3">
        <v>34</v>
      </c>
      <c r="BD6" s="3">
        <v>24</v>
      </c>
      <c r="BE6" s="3">
        <v>23</v>
      </c>
      <c r="BF6" s="3">
        <v>30</v>
      </c>
      <c r="BG6" s="3">
        <v>28</v>
      </c>
      <c r="BH6" s="3">
        <v>22</v>
      </c>
      <c r="BI6" s="32">
        <v>20</v>
      </c>
      <c r="BJ6" s="75">
        <v>37</v>
      </c>
      <c r="BK6" s="75">
        <v>18</v>
      </c>
      <c r="BL6" s="75">
        <v>21</v>
      </c>
      <c r="BM6" s="75">
        <v>19</v>
      </c>
      <c r="BN6" s="75">
        <v>16</v>
      </c>
      <c r="BO6" s="75">
        <v>15</v>
      </c>
      <c r="BP6" s="75">
        <v>19</v>
      </c>
      <c r="BQ6" s="75">
        <v>20</v>
      </c>
    </row>
    <row r="7" spans="2:69" x14ac:dyDescent="0.25">
      <c r="B7" s="4" t="s">
        <v>3</v>
      </c>
      <c r="C7" s="5">
        <v>168</v>
      </c>
      <c r="D7" s="5">
        <v>67</v>
      </c>
      <c r="E7" s="5">
        <v>64</v>
      </c>
      <c r="F7" s="5">
        <v>67</v>
      </c>
      <c r="G7" s="5">
        <v>48</v>
      </c>
      <c r="H7" s="5">
        <v>32</v>
      </c>
      <c r="I7" s="5">
        <v>50</v>
      </c>
      <c r="J7" s="5">
        <v>40</v>
      </c>
      <c r="K7" s="5">
        <v>25</v>
      </c>
      <c r="L7" s="5">
        <v>39</v>
      </c>
      <c r="M7" s="5">
        <v>35</v>
      </c>
      <c r="N7" s="5">
        <v>32</v>
      </c>
      <c r="O7" s="36">
        <v>36</v>
      </c>
      <c r="P7" s="39">
        <v>20</v>
      </c>
      <c r="Q7" s="39">
        <v>17</v>
      </c>
      <c r="R7" s="39">
        <v>15</v>
      </c>
      <c r="S7" s="39">
        <v>16</v>
      </c>
      <c r="T7" s="39">
        <v>23</v>
      </c>
      <c r="U7" s="39">
        <v>19</v>
      </c>
      <c r="V7" s="39">
        <v>20</v>
      </c>
      <c r="W7" s="39">
        <v>16</v>
      </c>
      <c r="X7" s="65"/>
      <c r="Y7" s="4" t="s">
        <v>3</v>
      </c>
      <c r="Z7" s="5">
        <v>84</v>
      </c>
      <c r="AA7" s="5">
        <v>35</v>
      </c>
      <c r="AB7" s="5">
        <v>37</v>
      </c>
      <c r="AC7" s="5">
        <v>41</v>
      </c>
      <c r="AD7" s="5">
        <v>32</v>
      </c>
      <c r="AE7" s="5">
        <v>16</v>
      </c>
      <c r="AF7" s="5">
        <v>31</v>
      </c>
      <c r="AG7" s="5">
        <v>25</v>
      </c>
      <c r="AH7" s="5">
        <v>16</v>
      </c>
      <c r="AI7" s="5">
        <v>26</v>
      </c>
      <c r="AJ7" s="5">
        <v>25</v>
      </c>
      <c r="AK7" s="5">
        <v>16</v>
      </c>
      <c r="AL7" s="33">
        <v>23</v>
      </c>
      <c r="AM7" s="50">
        <v>12</v>
      </c>
      <c r="AN7" s="50">
        <v>7</v>
      </c>
      <c r="AO7" s="50">
        <v>9</v>
      </c>
      <c r="AP7" s="50">
        <v>9</v>
      </c>
      <c r="AQ7" s="50">
        <v>15</v>
      </c>
      <c r="AR7" s="50">
        <v>10</v>
      </c>
      <c r="AS7" s="50">
        <v>16</v>
      </c>
      <c r="AT7" s="50">
        <v>12</v>
      </c>
      <c r="AV7" s="4" t="s">
        <v>3</v>
      </c>
      <c r="AW7" s="5">
        <v>84</v>
      </c>
      <c r="AX7" s="5">
        <v>32</v>
      </c>
      <c r="AY7" s="5">
        <v>27</v>
      </c>
      <c r="AZ7" s="5">
        <v>26</v>
      </c>
      <c r="BA7" s="5">
        <v>16</v>
      </c>
      <c r="BB7" s="5">
        <v>16</v>
      </c>
      <c r="BC7" s="5">
        <v>19</v>
      </c>
      <c r="BD7" s="5">
        <v>15</v>
      </c>
      <c r="BE7" s="5">
        <v>9</v>
      </c>
      <c r="BF7" s="5">
        <v>13</v>
      </c>
      <c r="BG7" s="5">
        <v>10</v>
      </c>
      <c r="BH7" s="5">
        <v>16</v>
      </c>
      <c r="BI7" s="33">
        <v>13</v>
      </c>
      <c r="BJ7" s="75">
        <v>8</v>
      </c>
      <c r="BK7" s="75">
        <v>10</v>
      </c>
      <c r="BL7" s="75">
        <v>6</v>
      </c>
      <c r="BM7" s="75">
        <v>7</v>
      </c>
      <c r="BN7" s="75">
        <v>8</v>
      </c>
      <c r="BO7" s="75">
        <v>9</v>
      </c>
      <c r="BP7" s="75">
        <v>4</v>
      </c>
      <c r="BQ7" s="75">
        <v>4</v>
      </c>
    </row>
    <row r="8" spans="2:69" x14ac:dyDescent="0.25">
      <c r="B8" s="4" t="s">
        <v>4</v>
      </c>
      <c r="C8" s="5">
        <v>34</v>
      </c>
      <c r="D8" s="5">
        <v>36</v>
      </c>
      <c r="E8" s="5">
        <v>41</v>
      </c>
      <c r="F8" s="5">
        <v>37</v>
      </c>
      <c r="G8" s="5">
        <v>43</v>
      </c>
      <c r="H8" s="5">
        <v>26</v>
      </c>
      <c r="I8" s="5">
        <v>43</v>
      </c>
      <c r="J8" s="5">
        <v>25</v>
      </c>
      <c r="K8" s="5">
        <v>16</v>
      </c>
      <c r="L8" s="5">
        <v>16</v>
      </c>
      <c r="M8" s="5">
        <v>26</v>
      </c>
      <c r="N8" s="5">
        <v>23</v>
      </c>
      <c r="O8" s="36">
        <v>14</v>
      </c>
      <c r="P8" s="40">
        <v>27</v>
      </c>
      <c r="Q8" s="40">
        <v>17</v>
      </c>
      <c r="R8" s="40">
        <v>15</v>
      </c>
      <c r="S8" s="40">
        <v>11</v>
      </c>
      <c r="T8" s="40">
        <v>11</v>
      </c>
      <c r="U8" s="40">
        <v>14</v>
      </c>
      <c r="V8" s="40">
        <v>23</v>
      </c>
      <c r="W8" s="40">
        <v>11</v>
      </c>
      <c r="X8" s="65"/>
      <c r="Y8" s="4" t="s">
        <v>4</v>
      </c>
      <c r="Z8" s="5">
        <v>16</v>
      </c>
      <c r="AA8" s="5">
        <v>23</v>
      </c>
      <c r="AB8" s="5">
        <v>24</v>
      </c>
      <c r="AC8" s="5">
        <v>20</v>
      </c>
      <c r="AD8" s="5">
        <v>21</v>
      </c>
      <c r="AE8" s="5">
        <v>20</v>
      </c>
      <c r="AF8" s="5">
        <v>24</v>
      </c>
      <c r="AG8" s="5">
        <v>13</v>
      </c>
      <c r="AH8" s="5">
        <v>11</v>
      </c>
      <c r="AI8" s="5">
        <v>7</v>
      </c>
      <c r="AJ8" s="5">
        <v>18</v>
      </c>
      <c r="AK8" s="5">
        <v>10</v>
      </c>
      <c r="AL8" s="33">
        <v>11</v>
      </c>
      <c r="AM8" s="50">
        <v>17</v>
      </c>
      <c r="AN8" s="50">
        <v>9</v>
      </c>
      <c r="AO8" s="50">
        <v>10</v>
      </c>
      <c r="AP8" s="50">
        <v>5</v>
      </c>
      <c r="AQ8" s="50">
        <v>9</v>
      </c>
      <c r="AR8" s="50">
        <v>8</v>
      </c>
      <c r="AS8" s="50">
        <v>17</v>
      </c>
      <c r="AT8" s="50">
        <v>7</v>
      </c>
      <c r="AV8" s="4" t="s">
        <v>4</v>
      </c>
      <c r="AW8" s="5">
        <v>18</v>
      </c>
      <c r="AX8" s="5">
        <v>13</v>
      </c>
      <c r="AY8" s="5">
        <v>17</v>
      </c>
      <c r="AZ8" s="5">
        <v>17</v>
      </c>
      <c r="BA8" s="5">
        <v>22</v>
      </c>
      <c r="BB8" s="5">
        <v>6</v>
      </c>
      <c r="BC8" s="5">
        <v>19</v>
      </c>
      <c r="BD8" s="5">
        <v>12</v>
      </c>
      <c r="BE8" s="5">
        <v>5</v>
      </c>
      <c r="BF8" s="5">
        <v>9</v>
      </c>
      <c r="BG8" s="5">
        <v>8</v>
      </c>
      <c r="BH8" s="5">
        <v>13</v>
      </c>
      <c r="BI8" s="33">
        <v>3</v>
      </c>
      <c r="BJ8" s="75">
        <v>10</v>
      </c>
      <c r="BK8" s="75">
        <v>8</v>
      </c>
      <c r="BL8" s="75">
        <v>5</v>
      </c>
      <c r="BM8" s="75">
        <v>6</v>
      </c>
      <c r="BN8" s="75">
        <v>2</v>
      </c>
      <c r="BO8" s="75">
        <v>6</v>
      </c>
      <c r="BP8" s="75">
        <v>6</v>
      </c>
      <c r="BQ8" s="75">
        <v>4</v>
      </c>
    </row>
    <row r="9" spans="2:69" x14ac:dyDescent="0.25">
      <c r="B9" s="4" t="s">
        <v>5</v>
      </c>
      <c r="C9" s="5">
        <v>28</v>
      </c>
      <c r="D9" s="5">
        <v>36</v>
      </c>
      <c r="E9" s="5">
        <v>41</v>
      </c>
      <c r="F9" s="5">
        <v>32</v>
      </c>
      <c r="G9" s="5">
        <v>31</v>
      </c>
      <c r="H9" s="5">
        <v>32</v>
      </c>
      <c r="I9" s="5">
        <v>39</v>
      </c>
      <c r="J9" s="5">
        <v>34</v>
      </c>
      <c r="K9" s="5">
        <v>26</v>
      </c>
      <c r="L9" s="5">
        <v>33</v>
      </c>
      <c r="M9" s="5">
        <v>23</v>
      </c>
      <c r="N9" s="5">
        <v>23</v>
      </c>
      <c r="O9" s="36">
        <v>24</v>
      </c>
      <c r="P9" s="40">
        <v>28</v>
      </c>
      <c r="Q9" s="40">
        <v>33</v>
      </c>
      <c r="R9" s="40">
        <v>21</v>
      </c>
      <c r="S9" s="40">
        <v>27</v>
      </c>
      <c r="T9" s="40">
        <v>20</v>
      </c>
      <c r="U9" s="40">
        <v>12</v>
      </c>
      <c r="V9" s="40">
        <v>20</v>
      </c>
      <c r="W9" s="40">
        <v>19</v>
      </c>
      <c r="X9" s="65"/>
      <c r="Y9" s="4" t="s">
        <v>5</v>
      </c>
      <c r="Z9" s="5">
        <v>18</v>
      </c>
      <c r="AA9" s="5">
        <v>24</v>
      </c>
      <c r="AB9" s="5">
        <v>24</v>
      </c>
      <c r="AC9" s="5">
        <v>23</v>
      </c>
      <c r="AD9" s="5">
        <v>20</v>
      </c>
      <c r="AE9" s="5">
        <v>19</v>
      </c>
      <c r="AF9" s="5">
        <v>29</v>
      </c>
      <c r="AG9" s="5">
        <v>20</v>
      </c>
      <c r="AH9" s="5">
        <v>19</v>
      </c>
      <c r="AI9" s="5">
        <v>26</v>
      </c>
      <c r="AJ9" s="5">
        <v>16</v>
      </c>
      <c r="AK9" s="5">
        <v>18</v>
      </c>
      <c r="AL9" s="33">
        <v>14</v>
      </c>
      <c r="AM9" s="50">
        <v>19</v>
      </c>
      <c r="AN9" s="50">
        <v>25</v>
      </c>
      <c r="AO9" s="50">
        <v>13</v>
      </c>
      <c r="AP9" s="50">
        <v>21</v>
      </c>
      <c r="AQ9" s="50">
        <v>16</v>
      </c>
      <c r="AR9" s="50">
        <v>9</v>
      </c>
      <c r="AS9" s="50">
        <v>14</v>
      </c>
      <c r="AT9" s="50">
        <v>14</v>
      </c>
      <c r="AV9" s="4" t="s">
        <v>5</v>
      </c>
      <c r="AW9" s="5">
        <v>10</v>
      </c>
      <c r="AX9" s="5">
        <v>12</v>
      </c>
      <c r="AY9" s="5">
        <v>17</v>
      </c>
      <c r="AZ9" s="5">
        <v>9</v>
      </c>
      <c r="BA9" s="5">
        <v>11</v>
      </c>
      <c r="BB9" s="5">
        <v>13</v>
      </c>
      <c r="BC9" s="5">
        <v>10</v>
      </c>
      <c r="BD9" s="5">
        <v>14</v>
      </c>
      <c r="BE9" s="5">
        <v>7</v>
      </c>
      <c r="BF9" s="5">
        <v>7</v>
      </c>
      <c r="BG9" s="5">
        <v>7</v>
      </c>
      <c r="BH9" s="5">
        <v>5</v>
      </c>
      <c r="BI9" s="33">
        <v>10</v>
      </c>
      <c r="BJ9" s="75">
        <v>9</v>
      </c>
      <c r="BK9" s="75">
        <v>8</v>
      </c>
      <c r="BL9" s="75">
        <v>8</v>
      </c>
      <c r="BM9" s="75">
        <v>6</v>
      </c>
      <c r="BN9" s="75">
        <v>4</v>
      </c>
      <c r="BO9" s="75">
        <v>3</v>
      </c>
      <c r="BP9" s="75">
        <v>6</v>
      </c>
      <c r="BQ9" s="75">
        <v>5</v>
      </c>
    </row>
    <row r="10" spans="2:69" s="73" customFormat="1" x14ac:dyDescent="0.25">
      <c r="B10" s="4" t="s">
        <v>6</v>
      </c>
      <c r="C10" s="5">
        <v>87</v>
      </c>
      <c r="D10" s="5">
        <v>76</v>
      </c>
      <c r="E10" s="5">
        <v>94</v>
      </c>
      <c r="F10" s="5">
        <v>75</v>
      </c>
      <c r="G10" s="5">
        <v>98</v>
      </c>
      <c r="H10" s="5">
        <v>98</v>
      </c>
      <c r="I10" s="5">
        <v>85</v>
      </c>
      <c r="J10" s="5">
        <v>106</v>
      </c>
      <c r="K10" s="5">
        <v>61</v>
      </c>
      <c r="L10" s="5">
        <v>83</v>
      </c>
      <c r="M10" s="5">
        <v>76</v>
      </c>
      <c r="N10" s="5">
        <v>81</v>
      </c>
      <c r="O10" s="36">
        <v>73</v>
      </c>
      <c r="P10" s="40">
        <v>77</v>
      </c>
      <c r="Q10" s="40">
        <v>71</v>
      </c>
      <c r="R10" s="40">
        <v>69</v>
      </c>
      <c r="S10" s="40">
        <v>80</v>
      </c>
      <c r="T10" s="40">
        <v>63</v>
      </c>
      <c r="U10" s="40">
        <v>66</v>
      </c>
      <c r="V10" s="40">
        <v>71</v>
      </c>
      <c r="W10" s="40">
        <v>70</v>
      </c>
      <c r="X10" s="65"/>
      <c r="Y10" s="4" t="s">
        <v>6</v>
      </c>
      <c r="Z10" s="5">
        <v>60</v>
      </c>
      <c r="AA10" s="5">
        <v>60</v>
      </c>
      <c r="AB10" s="5">
        <v>72</v>
      </c>
      <c r="AC10" s="5">
        <v>54</v>
      </c>
      <c r="AD10" s="5">
        <v>66</v>
      </c>
      <c r="AE10" s="5">
        <v>72</v>
      </c>
      <c r="AF10" s="5">
        <v>62</v>
      </c>
      <c r="AG10" s="5">
        <v>79</v>
      </c>
      <c r="AH10" s="5">
        <v>46</v>
      </c>
      <c r="AI10" s="5">
        <v>60</v>
      </c>
      <c r="AJ10" s="5">
        <v>57</v>
      </c>
      <c r="AK10" s="5">
        <v>57</v>
      </c>
      <c r="AL10" s="33">
        <v>53</v>
      </c>
      <c r="AM10" s="50">
        <v>61</v>
      </c>
      <c r="AN10" s="50">
        <v>54</v>
      </c>
      <c r="AO10" s="50">
        <v>45</v>
      </c>
      <c r="AP10" s="50">
        <v>67</v>
      </c>
      <c r="AQ10" s="50">
        <v>45</v>
      </c>
      <c r="AR10" s="50">
        <v>50</v>
      </c>
      <c r="AS10" s="50">
        <v>52</v>
      </c>
      <c r="AT10" s="50">
        <v>57</v>
      </c>
      <c r="AV10" s="4" t="s">
        <v>6</v>
      </c>
      <c r="AW10" s="5">
        <v>27</v>
      </c>
      <c r="AX10" s="5">
        <v>16</v>
      </c>
      <c r="AY10" s="5">
        <v>22</v>
      </c>
      <c r="AZ10" s="5">
        <v>21</v>
      </c>
      <c r="BA10" s="5">
        <v>32</v>
      </c>
      <c r="BB10" s="5">
        <v>26</v>
      </c>
      <c r="BC10" s="5">
        <v>23</v>
      </c>
      <c r="BD10" s="5">
        <v>27</v>
      </c>
      <c r="BE10" s="5">
        <v>15</v>
      </c>
      <c r="BF10" s="5">
        <v>23</v>
      </c>
      <c r="BG10" s="5">
        <v>19</v>
      </c>
      <c r="BH10" s="5">
        <v>24</v>
      </c>
      <c r="BI10" s="33">
        <v>20</v>
      </c>
      <c r="BJ10" s="75">
        <v>16</v>
      </c>
      <c r="BK10" s="75">
        <v>17</v>
      </c>
      <c r="BL10" s="75">
        <v>24</v>
      </c>
      <c r="BM10" s="75">
        <v>13</v>
      </c>
      <c r="BN10" s="75">
        <v>18</v>
      </c>
      <c r="BO10" s="75">
        <v>16</v>
      </c>
      <c r="BP10" s="75">
        <v>19</v>
      </c>
      <c r="BQ10" s="75">
        <v>13</v>
      </c>
    </row>
    <row r="11" spans="2:69" s="73" customFormat="1" x14ac:dyDescent="0.25">
      <c r="B11" s="4" t="s">
        <v>7</v>
      </c>
      <c r="C11" s="5">
        <v>143</v>
      </c>
      <c r="D11" s="5">
        <v>137</v>
      </c>
      <c r="E11" s="5">
        <v>143</v>
      </c>
      <c r="F11" s="5">
        <v>129</v>
      </c>
      <c r="G11" s="5">
        <v>155</v>
      </c>
      <c r="H11" s="5">
        <v>109</v>
      </c>
      <c r="I11" s="5">
        <v>139</v>
      </c>
      <c r="J11" s="5">
        <v>104</v>
      </c>
      <c r="K11" s="5">
        <v>76</v>
      </c>
      <c r="L11" s="5">
        <v>89</v>
      </c>
      <c r="M11" s="5">
        <v>84</v>
      </c>
      <c r="N11" s="5">
        <v>99</v>
      </c>
      <c r="O11" s="36">
        <v>82</v>
      </c>
      <c r="P11" s="42">
        <v>71</v>
      </c>
      <c r="Q11" s="42">
        <v>86</v>
      </c>
      <c r="R11" s="42">
        <v>64</v>
      </c>
      <c r="S11" s="42">
        <v>69</v>
      </c>
      <c r="T11" s="42">
        <v>80</v>
      </c>
      <c r="U11" s="42">
        <v>71</v>
      </c>
      <c r="V11" s="42">
        <v>78</v>
      </c>
      <c r="W11" s="42">
        <v>58</v>
      </c>
      <c r="X11" s="65"/>
      <c r="Y11" s="4" t="s">
        <v>7</v>
      </c>
      <c r="Z11" s="5">
        <v>99</v>
      </c>
      <c r="AA11" s="5">
        <v>98</v>
      </c>
      <c r="AB11" s="5">
        <v>94</v>
      </c>
      <c r="AC11" s="5">
        <v>91</v>
      </c>
      <c r="AD11" s="5">
        <v>109</v>
      </c>
      <c r="AE11" s="5">
        <v>79</v>
      </c>
      <c r="AF11" s="5">
        <v>105</v>
      </c>
      <c r="AG11" s="5">
        <v>81</v>
      </c>
      <c r="AH11" s="5">
        <v>57</v>
      </c>
      <c r="AI11" s="5">
        <v>66</v>
      </c>
      <c r="AJ11" s="5">
        <v>57</v>
      </c>
      <c r="AK11" s="5">
        <v>74</v>
      </c>
      <c r="AL11" s="33">
        <v>60</v>
      </c>
      <c r="AM11" s="50">
        <v>50</v>
      </c>
      <c r="AN11" s="50">
        <v>62</v>
      </c>
      <c r="AO11" s="50">
        <v>47</v>
      </c>
      <c r="AP11" s="50">
        <v>56</v>
      </c>
      <c r="AQ11" s="50">
        <v>68</v>
      </c>
      <c r="AR11" s="50">
        <v>50</v>
      </c>
      <c r="AS11" s="50">
        <v>64</v>
      </c>
      <c r="AT11" s="50">
        <v>47</v>
      </c>
      <c r="AV11" s="4" t="s">
        <v>7</v>
      </c>
      <c r="AW11" s="5">
        <v>44</v>
      </c>
      <c r="AX11" s="5">
        <v>39</v>
      </c>
      <c r="AY11" s="5">
        <v>49</v>
      </c>
      <c r="AZ11" s="5">
        <v>38</v>
      </c>
      <c r="BA11" s="5">
        <v>46</v>
      </c>
      <c r="BB11" s="5">
        <v>30</v>
      </c>
      <c r="BC11" s="5">
        <v>34</v>
      </c>
      <c r="BD11" s="5">
        <v>23</v>
      </c>
      <c r="BE11" s="5">
        <v>19</v>
      </c>
      <c r="BF11" s="5">
        <v>23</v>
      </c>
      <c r="BG11" s="5">
        <v>27</v>
      </c>
      <c r="BH11" s="5">
        <v>25</v>
      </c>
      <c r="BI11" s="33">
        <v>22</v>
      </c>
      <c r="BJ11" s="75">
        <v>21</v>
      </c>
      <c r="BK11" s="75">
        <v>24</v>
      </c>
      <c r="BL11" s="75">
        <v>17</v>
      </c>
      <c r="BM11" s="75">
        <v>13</v>
      </c>
      <c r="BN11" s="75">
        <v>12</v>
      </c>
      <c r="BO11" s="75">
        <v>21</v>
      </c>
      <c r="BP11" s="75">
        <v>14</v>
      </c>
      <c r="BQ11" s="75">
        <v>11</v>
      </c>
    </row>
    <row r="12" spans="2:69" x14ac:dyDescent="0.25">
      <c r="B12" s="4" t="s">
        <v>8</v>
      </c>
      <c r="C12" s="5">
        <v>287</v>
      </c>
      <c r="D12" s="5">
        <v>282</v>
      </c>
      <c r="E12" s="5">
        <v>269</v>
      </c>
      <c r="F12" s="5">
        <v>241</v>
      </c>
      <c r="G12" s="5">
        <v>222</v>
      </c>
      <c r="H12" s="5">
        <v>191</v>
      </c>
      <c r="I12" s="5">
        <v>163</v>
      </c>
      <c r="J12" s="5">
        <v>132</v>
      </c>
      <c r="K12" s="5">
        <v>85</v>
      </c>
      <c r="L12" s="5">
        <v>135</v>
      </c>
      <c r="M12" s="5">
        <v>106</v>
      </c>
      <c r="N12" s="5">
        <v>118</v>
      </c>
      <c r="O12" s="36">
        <v>106</v>
      </c>
      <c r="P12" s="40">
        <v>76</v>
      </c>
      <c r="Q12" s="40">
        <v>84</v>
      </c>
      <c r="R12" s="40">
        <v>79</v>
      </c>
      <c r="S12" s="40">
        <v>82</v>
      </c>
      <c r="T12" s="40">
        <v>92</v>
      </c>
      <c r="U12" s="40">
        <v>71</v>
      </c>
      <c r="V12" s="40">
        <v>90</v>
      </c>
      <c r="W12" s="40">
        <v>96</v>
      </c>
      <c r="X12" s="65"/>
      <c r="Y12" s="4" t="s">
        <v>8</v>
      </c>
      <c r="Z12" s="5">
        <v>226</v>
      </c>
      <c r="AA12" s="5">
        <v>200</v>
      </c>
      <c r="AB12" s="5">
        <v>192</v>
      </c>
      <c r="AC12" s="5">
        <v>172</v>
      </c>
      <c r="AD12" s="5">
        <v>152</v>
      </c>
      <c r="AE12" s="5">
        <v>134</v>
      </c>
      <c r="AF12" s="5">
        <v>108</v>
      </c>
      <c r="AG12" s="5">
        <v>88</v>
      </c>
      <c r="AH12" s="5">
        <v>56</v>
      </c>
      <c r="AI12" s="5">
        <v>98</v>
      </c>
      <c r="AJ12" s="5">
        <v>83</v>
      </c>
      <c r="AK12" s="5">
        <v>83</v>
      </c>
      <c r="AL12" s="33">
        <v>80</v>
      </c>
      <c r="AM12" s="50">
        <v>65</v>
      </c>
      <c r="AN12" s="50">
        <v>67</v>
      </c>
      <c r="AO12" s="50">
        <v>55</v>
      </c>
      <c r="AP12" s="50">
        <v>60</v>
      </c>
      <c r="AQ12" s="50">
        <v>59</v>
      </c>
      <c r="AR12" s="50">
        <v>51</v>
      </c>
      <c r="AS12" s="50">
        <v>65</v>
      </c>
      <c r="AT12" s="50">
        <v>69</v>
      </c>
      <c r="AV12" s="4" t="s">
        <v>8</v>
      </c>
      <c r="AW12" s="5">
        <v>61</v>
      </c>
      <c r="AX12" s="5">
        <v>82</v>
      </c>
      <c r="AY12" s="5">
        <v>77</v>
      </c>
      <c r="AZ12" s="5">
        <v>69</v>
      </c>
      <c r="BA12" s="5">
        <v>70</v>
      </c>
      <c r="BB12" s="5">
        <v>57</v>
      </c>
      <c r="BC12" s="5">
        <v>55</v>
      </c>
      <c r="BD12" s="5">
        <v>44</v>
      </c>
      <c r="BE12" s="5">
        <v>29</v>
      </c>
      <c r="BF12" s="5">
        <v>37</v>
      </c>
      <c r="BG12" s="5">
        <v>23</v>
      </c>
      <c r="BH12" s="5">
        <v>35</v>
      </c>
      <c r="BI12" s="33">
        <v>26</v>
      </c>
      <c r="BJ12" s="75">
        <v>11</v>
      </c>
      <c r="BK12" s="75">
        <v>17</v>
      </c>
      <c r="BL12" s="75">
        <v>24</v>
      </c>
      <c r="BM12" s="75">
        <v>22</v>
      </c>
      <c r="BN12" s="75">
        <v>33</v>
      </c>
      <c r="BO12" s="75">
        <v>20</v>
      </c>
      <c r="BP12" s="75">
        <v>25</v>
      </c>
      <c r="BQ12" s="75">
        <v>27</v>
      </c>
    </row>
    <row r="13" spans="2:69" x14ac:dyDescent="0.25">
      <c r="B13" s="4" t="s">
        <v>9</v>
      </c>
      <c r="C13" s="5">
        <v>324</v>
      </c>
      <c r="D13" s="5">
        <v>311</v>
      </c>
      <c r="E13" s="5">
        <v>333</v>
      </c>
      <c r="F13" s="5">
        <v>319</v>
      </c>
      <c r="G13" s="5">
        <v>299</v>
      </c>
      <c r="H13" s="5">
        <v>215</v>
      </c>
      <c r="I13" s="5">
        <v>232</v>
      </c>
      <c r="J13" s="5">
        <v>205</v>
      </c>
      <c r="K13" s="5">
        <v>141</v>
      </c>
      <c r="L13" s="5">
        <v>194</v>
      </c>
      <c r="M13" s="5">
        <v>159</v>
      </c>
      <c r="N13" s="5">
        <v>179</v>
      </c>
      <c r="O13" s="36">
        <v>151</v>
      </c>
      <c r="P13" s="42">
        <v>137</v>
      </c>
      <c r="Q13" s="42">
        <v>139</v>
      </c>
      <c r="R13" s="42">
        <v>128</v>
      </c>
      <c r="S13" s="42">
        <v>106</v>
      </c>
      <c r="T13" s="42">
        <v>119</v>
      </c>
      <c r="U13" s="42">
        <v>99</v>
      </c>
      <c r="V13" s="42">
        <v>118</v>
      </c>
      <c r="W13" s="42">
        <v>108</v>
      </c>
      <c r="X13" s="65"/>
      <c r="Y13" s="4" t="s">
        <v>9</v>
      </c>
      <c r="Z13" s="5">
        <v>252</v>
      </c>
      <c r="AA13" s="5">
        <v>214</v>
      </c>
      <c r="AB13" s="5">
        <v>252</v>
      </c>
      <c r="AC13" s="5">
        <v>222</v>
      </c>
      <c r="AD13" s="5">
        <v>215</v>
      </c>
      <c r="AE13" s="5">
        <v>161</v>
      </c>
      <c r="AF13" s="5">
        <v>164</v>
      </c>
      <c r="AG13" s="5">
        <v>149</v>
      </c>
      <c r="AH13" s="5">
        <v>95</v>
      </c>
      <c r="AI13" s="5">
        <v>146</v>
      </c>
      <c r="AJ13" s="5">
        <v>106</v>
      </c>
      <c r="AK13" s="5">
        <v>132</v>
      </c>
      <c r="AL13" s="33">
        <v>122</v>
      </c>
      <c r="AM13" s="50">
        <v>102</v>
      </c>
      <c r="AN13" s="50">
        <v>99</v>
      </c>
      <c r="AO13" s="50">
        <v>102</v>
      </c>
      <c r="AP13" s="50">
        <v>68</v>
      </c>
      <c r="AQ13" s="50">
        <v>88</v>
      </c>
      <c r="AR13" s="50">
        <v>75</v>
      </c>
      <c r="AS13" s="50">
        <v>76</v>
      </c>
      <c r="AT13" s="50">
        <v>75</v>
      </c>
      <c r="AV13" s="4" t="s">
        <v>9</v>
      </c>
      <c r="AW13" s="5">
        <v>72</v>
      </c>
      <c r="AX13" s="5">
        <v>97</v>
      </c>
      <c r="AY13" s="5">
        <v>81</v>
      </c>
      <c r="AZ13" s="5">
        <v>97</v>
      </c>
      <c r="BA13" s="5">
        <v>84</v>
      </c>
      <c r="BB13" s="5">
        <v>54</v>
      </c>
      <c r="BC13" s="5">
        <v>68</v>
      </c>
      <c r="BD13" s="5">
        <v>56</v>
      </c>
      <c r="BE13" s="5">
        <v>46</v>
      </c>
      <c r="BF13" s="5">
        <v>48</v>
      </c>
      <c r="BG13" s="5">
        <v>53</v>
      </c>
      <c r="BH13" s="5">
        <v>47</v>
      </c>
      <c r="BI13" s="33">
        <v>29</v>
      </c>
      <c r="BJ13" s="75">
        <v>35</v>
      </c>
      <c r="BK13" s="75">
        <v>40</v>
      </c>
      <c r="BL13" s="75">
        <v>25</v>
      </c>
      <c r="BM13" s="75">
        <v>38</v>
      </c>
      <c r="BN13" s="75">
        <v>31</v>
      </c>
      <c r="BO13" s="75">
        <v>24</v>
      </c>
      <c r="BP13" s="76">
        <f>V13-AS13</f>
        <v>42</v>
      </c>
      <c r="BQ13" s="76">
        <v>33</v>
      </c>
    </row>
    <row r="14" spans="2:69" x14ac:dyDescent="0.25">
      <c r="B14" s="4" t="s">
        <v>10</v>
      </c>
      <c r="C14" s="5">
        <v>303</v>
      </c>
      <c r="D14" s="5">
        <v>316</v>
      </c>
      <c r="E14" s="5">
        <v>336</v>
      </c>
      <c r="F14" s="5">
        <v>317</v>
      </c>
      <c r="G14" s="5">
        <v>299</v>
      </c>
      <c r="H14" s="5">
        <v>246</v>
      </c>
      <c r="I14" s="5">
        <v>290</v>
      </c>
      <c r="J14" s="5">
        <v>219</v>
      </c>
      <c r="K14" s="5">
        <v>175</v>
      </c>
      <c r="L14" s="5">
        <v>239</v>
      </c>
      <c r="M14" s="5">
        <v>199</v>
      </c>
      <c r="N14" s="5">
        <v>187</v>
      </c>
      <c r="O14" s="36">
        <v>219</v>
      </c>
      <c r="P14" s="40">
        <v>173</v>
      </c>
      <c r="Q14" s="40">
        <v>214</v>
      </c>
      <c r="R14" s="40">
        <v>180</v>
      </c>
      <c r="S14" s="40">
        <v>184</v>
      </c>
      <c r="T14" s="40">
        <v>175</v>
      </c>
      <c r="U14" s="40">
        <v>157</v>
      </c>
      <c r="V14" s="40">
        <v>167</v>
      </c>
      <c r="W14" s="40">
        <v>161</v>
      </c>
      <c r="X14" s="65"/>
      <c r="Y14" s="4" t="s">
        <v>10</v>
      </c>
      <c r="Z14" s="5">
        <v>231</v>
      </c>
      <c r="AA14" s="5">
        <v>235</v>
      </c>
      <c r="AB14" s="5">
        <v>246</v>
      </c>
      <c r="AC14" s="5">
        <v>229</v>
      </c>
      <c r="AD14" s="5">
        <v>220</v>
      </c>
      <c r="AE14" s="5">
        <v>181</v>
      </c>
      <c r="AF14" s="5">
        <v>203</v>
      </c>
      <c r="AG14" s="5">
        <v>159</v>
      </c>
      <c r="AH14" s="5">
        <v>128</v>
      </c>
      <c r="AI14" s="5">
        <v>157</v>
      </c>
      <c r="AJ14" s="5">
        <v>148</v>
      </c>
      <c r="AK14" s="5">
        <v>119</v>
      </c>
      <c r="AL14" s="33">
        <v>151</v>
      </c>
      <c r="AM14" s="50">
        <v>122</v>
      </c>
      <c r="AN14" s="50">
        <v>152</v>
      </c>
      <c r="AO14" s="50">
        <v>142</v>
      </c>
      <c r="AP14" s="50">
        <v>134</v>
      </c>
      <c r="AQ14" s="50">
        <v>119</v>
      </c>
      <c r="AR14" s="50">
        <v>106</v>
      </c>
      <c r="AS14" s="50">
        <v>111</v>
      </c>
      <c r="AT14" s="50">
        <v>113</v>
      </c>
      <c r="AV14" s="4" t="s">
        <v>10</v>
      </c>
      <c r="AW14" s="5">
        <v>72</v>
      </c>
      <c r="AX14" s="5">
        <v>81</v>
      </c>
      <c r="AY14" s="5">
        <v>90</v>
      </c>
      <c r="AZ14" s="5">
        <v>88</v>
      </c>
      <c r="BA14" s="5">
        <v>79</v>
      </c>
      <c r="BB14" s="5">
        <v>65</v>
      </c>
      <c r="BC14" s="5">
        <v>87</v>
      </c>
      <c r="BD14" s="5">
        <v>60</v>
      </c>
      <c r="BE14" s="5">
        <v>47</v>
      </c>
      <c r="BF14" s="5">
        <v>82</v>
      </c>
      <c r="BG14" s="5">
        <v>51</v>
      </c>
      <c r="BH14" s="5">
        <v>68</v>
      </c>
      <c r="BI14" s="33">
        <v>68</v>
      </c>
      <c r="BJ14" s="75">
        <v>51</v>
      </c>
      <c r="BK14" s="75">
        <v>62</v>
      </c>
      <c r="BL14" s="75">
        <v>38</v>
      </c>
      <c r="BM14" s="75">
        <v>50</v>
      </c>
      <c r="BN14" s="75">
        <v>56</v>
      </c>
      <c r="BO14" s="75">
        <v>51</v>
      </c>
      <c r="BP14" s="75">
        <v>56</v>
      </c>
      <c r="BQ14" s="75">
        <v>48</v>
      </c>
    </row>
    <row r="15" spans="2:69" x14ac:dyDescent="0.25">
      <c r="B15" s="4" t="s">
        <v>11</v>
      </c>
      <c r="C15" s="5">
        <v>234</v>
      </c>
      <c r="D15" s="5">
        <v>253</v>
      </c>
      <c r="E15" s="5">
        <v>274</v>
      </c>
      <c r="F15" s="5">
        <v>296</v>
      </c>
      <c r="G15" s="5">
        <v>319</v>
      </c>
      <c r="H15" s="5">
        <v>281</v>
      </c>
      <c r="I15" s="5">
        <v>355</v>
      </c>
      <c r="J15" s="5">
        <v>343</v>
      </c>
      <c r="K15" s="5">
        <v>222</v>
      </c>
      <c r="L15" s="5">
        <v>241</v>
      </c>
      <c r="M15" s="5">
        <v>239</v>
      </c>
      <c r="N15" s="5">
        <v>267</v>
      </c>
      <c r="O15" s="36">
        <v>240</v>
      </c>
      <c r="P15" s="40">
        <v>255</v>
      </c>
      <c r="Q15" s="40">
        <v>284</v>
      </c>
      <c r="R15" s="40">
        <v>259</v>
      </c>
      <c r="S15" s="40">
        <v>221</v>
      </c>
      <c r="T15" s="40">
        <v>220</v>
      </c>
      <c r="U15" s="40">
        <v>236</v>
      </c>
      <c r="V15" s="40">
        <v>241</v>
      </c>
      <c r="W15" s="40">
        <v>259</v>
      </c>
      <c r="X15" s="65"/>
      <c r="Y15" s="4" t="s">
        <v>11</v>
      </c>
      <c r="Z15" s="5">
        <v>167</v>
      </c>
      <c r="AA15" s="5">
        <v>185</v>
      </c>
      <c r="AB15" s="5">
        <v>177</v>
      </c>
      <c r="AC15" s="5">
        <v>207</v>
      </c>
      <c r="AD15" s="5">
        <v>231</v>
      </c>
      <c r="AE15" s="5">
        <v>188</v>
      </c>
      <c r="AF15" s="5">
        <v>230</v>
      </c>
      <c r="AG15" s="5">
        <v>233</v>
      </c>
      <c r="AH15" s="5">
        <v>153</v>
      </c>
      <c r="AI15" s="5">
        <v>163</v>
      </c>
      <c r="AJ15" s="5">
        <v>163</v>
      </c>
      <c r="AK15" s="5">
        <v>181</v>
      </c>
      <c r="AL15" s="33">
        <v>158</v>
      </c>
      <c r="AM15" s="50">
        <v>177</v>
      </c>
      <c r="AN15" s="50">
        <v>211</v>
      </c>
      <c r="AO15" s="50">
        <v>183</v>
      </c>
      <c r="AP15" s="50">
        <v>142</v>
      </c>
      <c r="AQ15" s="50">
        <v>148</v>
      </c>
      <c r="AR15" s="50">
        <v>166</v>
      </c>
      <c r="AS15" s="50">
        <v>165</v>
      </c>
      <c r="AT15" s="50">
        <v>187</v>
      </c>
      <c r="AV15" s="4" t="s">
        <v>11</v>
      </c>
      <c r="AW15" s="5">
        <v>67</v>
      </c>
      <c r="AX15" s="5">
        <v>68</v>
      </c>
      <c r="AY15" s="5">
        <v>97</v>
      </c>
      <c r="AZ15" s="5">
        <v>89</v>
      </c>
      <c r="BA15" s="5">
        <v>88</v>
      </c>
      <c r="BB15" s="5">
        <v>93</v>
      </c>
      <c r="BC15" s="5">
        <v>125</v>
      </c>
      <c r="BD15" s="5">
        <v>110</v>
      </c>
      <c r="BE15" s="5">
        <v>69</v>
      </c>
      <c r="BF15" s="5">
        <v>78</v>
      </c>
      <c r="BG15" s="5">
        <v>76</v>
      </c>
      <c r="BH15" s="5">
        <v>86</v>
      </c>
      <c r="BI15" s="33">
        <v>82</v>
      </c>
      <c r="BJ15" s="75">
        <v>78</v>
      </c>
      <c r="BK15" s="75">
        <v>73</v>
      </c>
      <c r="BL15" s="75">
        <v>76</v>
      </c>
      <c r="BM15" s="75">
        <v>79</v>
      </c>
      <c r="BN15" s="75">
        <v>72</v>
      </c>
      <c r="BO15" s="75">
        <v>70</v>
      </c>
      <c r="BP15" s="75">
        <v>76</v>
      </c>
      <c r="BQ15" s="75">
        <v>72</v>
      </c>
    </row>
    <row r="16" spans="2:69" x14ac:dyDescent="0.25">
      <c r="B16" s="4" t="s">
        <v>12</v>
      </c>
      <c r="C16" s="5">
        <v>278</v>
      </c>
      <c r="D16" s="5">
        <v>263</v>
      </c>
      <c r="E16" s="5">
        <v>265</v>
      </c>
      <c r="F16" s="5">
        <v>299</v>
      </c>
      <c r="G16" s="5">
        <v>294</v>
      </c>
      <c r="H16" s="5">
        <v>277</v>
      </c>
      <c r="I16" s="5">
        <v>311</v>
      </c>
      <c r="J16" s="5">
        <v>323</v>
      </c>
      <c r="K16" s="5">
        <v>283</v>
      </c>
      <c r="L16" s="5">
        <v>326</v>
      </c>
      <c r="M16" s="5">
        <v>350</v>
      </c>
      <c r="N16" s="5">
        <v>378</v>
      </c>
      <c r="O16" s="36">
        <v>360</v>
      </c>
      <c r="P16" s="40">
        <v>345</v>
      </c>
      <c r="Q16" s="40">
        <v>362</v>
      </c>
      <c r="R16" s="40">
        <v>337</v>
      </c>
      <c r="S16" s="40">
        <v>334</v>
      </c>
      <c r="T16" s="40">
        <v>308</v>
      </c>
      <c r="U16" s="40">
        <v>333</v>
      </c>
      <c r="V16" s="40">
        <v>296</v>
      </c>
      <c r="W16" s="40">
        <v>333</v>
      </c>
      <c r="X16" s="65"/>
      <c r="Y16" s="4" t="s">
        <v>12</v>
      </c>
      <c r="Z16" s="5">
        <v>178</v>
      </c>
      <c r="AA16" s="5">
        <v>161</v>
      </c>
      <c r="AB16" s="5">
        <v>169</v>
      </c>
      <c r="AC16" s="5">
        <v>192</v>
      </c>
      <c r="AD16" s="5">
        <v>188</v>
      </c>
      <c r="AE16" s="5">
        <v>177</v>
      </c>
      <c r="AF16" s="5">
        <v>197</v>
      </c>
      <c r="AG16" s="5">
        <v>206</v>
      </c>
      <c r="AH16" s="5">
        <v>183</v>
      </c>
      <c r="AI16" s="5">
        <v>224</v>
      </c>
      <c r="AJ16" s="5">
        <v>225</v>
      </c>
      <c r="AK16" s="5">
        <v>261</v>
      </c>
      <c r="AL16" s="33">
        <v>234</v>
      </c>
      <c r="AM16" s="50">
        <v>234</v>
      </c>
      <c r="AN16" s="50">
        <v>241</v>
      </c>
      <c r="AO16" s="50">
        <v>229</v>
      </c>
      <c r="AP16" s="50">
        <v>220</v>
      </c>
      <c r="AQ16" s="50">
        <v>191</v>
      </c>
      <c r="AR16" s="50">
        <v>217</v>
      </c>
      <c r="AS16" s="50">
        <v>211</v>
      </c>
      <c r="AT16" s="50">
        <v>224</v>
      </c>
      <c r="AV16" s="4" t="s">
        <v>12</v>
      </c>
      <c r="AW16" s="5">
        <v>100</v>
      </c>
      <c r="AX16" s="5">
        <v>102</v>
      </c>
      <c r="AY16" s="5">
        <v>96</v>
      </c>
      <c r="AZ16" s="5">
        <v>107</v>
      </c>
      <c r="BA16" s="5">
        <v>106</v>
      </c>
      <c r="BB16" s="5">
        <v>100</v>
      </c>
      <c r="BC16" s="5">
        <v>114</v>
      </c>
      <c r="BD16" s="5">
        <v>117</v>
      </c>
      <c r="BE16" s="5">
        <v>100</v>
      </c>
      <c r="BF16" s="5">
        <v>102</v>
      </c>
      <c r="BG16" s="5">
        <v>125</v>
      </c>
      <c r="BH16" s="5">
        <v>117</v>
      </c>
      <c r="BI16" s="33">
        <v>126</v>
      </c>
      <c r="BJ16" s="75">
        <v>111</v>
      </c>
      <c r="BK16" s="75">
        <v>121</v>
      </c>
      <c r="BL16" s="75">
        <v>108</v>
      </c>
      <c r="BM16" s="75">
        <v>114</v>
      </c>
      <c r="BN16" s="75">
        <v>117</v>
      </c>
      <c r="BO16" s="75">
        <v>116</v>
      </c>
      <c r="BP16" s="75">
        <v>85</v>
      </c>
      <c r="BQ16" s="75">
        <v>109</v>
      </c>
    </row>
    <row r="17" spans="2:70" x14ac:dyDescent="0.25">
      <c r="B17" s="4" t="s">
        <v>13</v>
      </c>
      <c r="C17" s="5">
        <v>268</v>
      </c>
      <c r="D17" s="5">
        <v>256</v>
      </c>
      <c r="E17" s="5">
        <v>305</v>
      </c>
      <c r="F17" s="5">
        <v>297</v>
      </c>
      <c r="G17" s="5">
        <v>298</v>
      </c>
      <c r="H17" s="5">
        <v>314</v>
      </c>
      <c r="I17" s="5">
        <v>388</v>
      </c>
      <c r="J17" s="5">
        <v>371</v>
      </c>
      <c r="K17" s="5">
        <v>280</v>
      </c>
      <c r="L17" s="5">
        <v>364</v>
      </c>
      <c r="M17" s="5">
        <v>337</v>
      </c>
      <c r="N17" s="5">
        <v>382</v>
      </c>
      <c r="O17" s="36">
        <v>400</v>
      </c>
      <c r="P17" s="40">
        <v>425</v>
      </c>
      <c r="Q17" s="40">
        <v>435</v>
      </c>
      <c r="R17" s="40">
        <v>402</v>
      </c>
      <c r="S17" s="40">
        <v>416</v>
      </c>
      <c r="T17" s="40">
        <v>448</v>
      </c>
      <c r="U17" s="40">
        <v>436</v>
      </c>
      <c r="V17" s="40">
        <v>447</v>
      </c>
      <c r="W17" s="40">
        <v>473</v>
      </c>
      <c r="X17" s="65"/>
      <c r="Y17" s="4" t="s">
        <v>13</v>
      </c>
      <c r="Z17" s="5">
        <v>161</v>
      </c>
      <c r="AA17" s="5">
        <v>159</v>
      </c>
      <c r="AB17" s="5">
        <v>197</v>
      </c>
      <c r="AC17" s="5">
        <v>176</v>
      </c>
      <c r="AD17" s="5">
        <v>195</v>
      </c>
      <c r="AE17" s="5">
        <v>186</v>
      </c>
      <c r="AF17" s="5">
        <v>255</v>
      </c>
      <c r="AG17" s="5">
        <v>245</v>
      </c>
      <c r="AH17" s="5">
        <v>174</v>
      </c>
      <c r="AI17" s="5">
        <v>229</v>
      </c>
      <c r="AJ17" s="5">
        <v>210</v>
      </c>
      <c r="AK17" s="5">
        <v>242</v>
      </c>
      <c r="AL17" s="33">
        <v>274</v>
      </c>
      <c r="AM17" s="50">
        <v>271</v>
      </c>
      <c r="AN17" s="50">
        <v>288</v>
      </c>
      <c r="AO17" s="50">
        <v>265</v>
      </c>
      <c r="AP17" s="50">
        <v>271</v>
      </c>
      <c r="AQ17" s="50">
        <v>291</v>
      </c>
      <c r="AR17" s="50">
        <v>298</v>
      </c>
      <c r="AS17" s="50">
        <v>294</v>
      </c>
      <c r="AT17" s="50">
        <v>306</v>
      </c>
      <c r="AV17" s="4" t="s">
        <v>13</v>
      </c>
      <c r="AW17" s="5">
        <v>107</v>
      </c>
      <c r="AX17" s="5">
        <v>97</v>
      </c>
      <c r="AY17" s="5">
        <v>108</v>
      </c>
      <c r="AZ17" s="5">
        <v>121</v>
      </c>
      <c r="BA17" s="5">
        <v>103</v>
      </c>
      <c r="BB17" s="5">
        <v>128</v>
      </c>
      <c r="BC17" s="5">
        <v>133</v>
      </c>
      <c r="BD17" s="5">
        <v>126</v>
      </c>
      <c r="BE17" s="5">
        <v>106</v>
      </c>
      <c r="BF17" s="5">
        <v>135</v>
      </c>
      <c r="BG17" s="5">
        <v>127</v>
      </c>
      <c r="BH17" s="5">
        <v>140</v>
      </c>
      <c r="BI17" s="33">
        <v>126</v>
      </c>
      <c r="BJ17" s="75">
        <v>154</v>
      </c>
      <c r="BK17" s="75">
        <v>147</v>
      </c>
      <c r="BL17" s="75">
        <v>137</v>
      </c>
      <c r="BM17" s="75">
        <v>144</v>
      </c>
      <c r="BN17" s="75">
        <v>157</v>
      </c>
      <c r="BO17" s="75">
        <v>138</v>
      </c>
      <c r="BP17" s="75">
        <v>153</v>
      </c>
      <c r="BQ17" s="75">
        <v>167</v>
      </c>
    </row>
    <row r="18" spans="2:70" x14ac:dyDescent="0.25">
      <c r="B18" s="4" t="s">
        <v>14</v>
      </c>
      <c r="C18" s="5">
        <v>310</v>
      </c>
      <c r="D18" s="5">
        <v>293</v>
      </c>
      <c r="E18" s="5">
        <v>312</v>
      </c>
      <c r="F18" s="5">
        <v>296</v>
      </c>
      <c r="G18" s="5">
        <v>310</v>
      </c>
      <c r="H18" s="5">
        <v>313</v>
      </c>
      <c r="I18" s="5">
        <v>392</v>
      </c>
      <c r="J18" s="5">
        <v>376</v>
      </c>
      <c r="K18" s="5">
        <v>365</v>
      </c>
      <c r="L18" s="5">
        <v>450</v>
      </c>
      <c r="M18" s="5">
        <v>410</v>
      </c>
      <c r="N18" s="5">
        <v>440</v>
      </c>
      <c r="O18" s="36">
        <v>426</v>
      </c>
      <c r="P18" s="40">
        <v>470</v>
      </c>
      <c r="Q18" s="40">
        <v>466</v>
      </c>
      <c r="R18" s="40">
        <v>478</v>
      </c>
      <c r="S18" s="40">
        <v>478</v>
      </c>
      <c r="T18" s="40">
        <v>489</v>
      </c>
      <c r="U18" s="40">
        <v>565</v>
      </c>
      <c r="V18" s="40">
        <v>538</v>
      </c>
      <c r="W18" s="40">
        <v>547</v>
      </c>
      <c r="X18" s="65"/>
      <c r="Y18" s="4" t="s">
        <v>14</v>
      </c>
      <c r="Z18" s="5">
        <v>183</v>
      </c>
      <c r="AA18" s="5">
        <v>165</v>
      </c>
      <c r="AB18" s="5">
        <v>189</v>
      </c>
      <c r="AC18" s="5">
        <v>171</v>
      </c>
      <c r="AD18" s="5">
        <v>194</v>
      </c>
      <c r="AE18" s="5">
        <v>193</v>
      </c>
      <c r="AF18" s="5">
        <v>226</v>
      </c>
      <c r="AG18" s="5">
        <v>236</v>
      </c>
      <c r="AH18" s="5">
        <v>208</v>
      </c>
      <c r="AI18" s="5">
        <v>274</v>
      </c>
      <c r="AJ18" s="5">
        <v>265</v>
      </c>
      <c r="AK18" s="5">
        <v>274</v>
      </c>
      <c r="AL18" s="33">
        <v>270</v>
      </c>
      <c r="AM18" s="50">
        <v>297</v>
      </c>
      <c r="AN18" s="50">
        <v>300</v>
      </c>
      <c r="AO18" s="50">
        <v>302</v>
      </c>
      <c r="AP18" s="50">
        <v>313</v>
      </c>
      <c r="AQ18" s="50">
        <v>324</v>
      </c>
      <c r="AR18" s="50">
        <v>377</v>
      </c>
      <c r="AS18" s="50">
        <v>329</v>
      </c>
      <c r="AT18" s="50">
        <v>349</v>
      </c>
      <c r="AV18" s="4" t="s">
        <v>14</v>
      </c>
      <c r="AW18" s="5">
        <v>127</v>
      </c>
      <c r="AX18" s="5">
        <v>128</v>
      </c>
      <c r="AY18" s="5">
        <v>123</v>
      </c>
      <c r="AZ18" s="5">
        <v>125</v>
      </c>
      <c r="BA18" s="5">
        <v>116</v>
      </c>
      <c r="BB18" s="5">
        <v>120</v>
      </c>
      <c r="BC18" s="5">
        <v>166</v>
      </c>
      <c r="BD18" s="5">
        <v>140</v>
      </c>
      <c r="BE18" s="5">
        <v>157</v>
      </c>
      <c r="BF18" s="5">
        <v>176</v>
      </c>
      <c r="BG18" s="5">
        <v>145</v>
      </c>
      <c r="BH18" s="5">
        <v>166</v>
      </c>
      <c r="BI18" s="33">
        <v>156</v>
      </c>
      <c r="BJ18" s="75">
        <v>173</v>
      </c>
      <c r="BK18" s="75">
        <v>166</v>
      </c>
      <c r="BL18" s="75">
        <v>176</v>
      </c>
      <c r="BM18" s="75">
        <v>164</v>
      </c>
      <c r="BN18" s="75">
        <v>165</v>
      </c>
      <c r="BO18" s="75">
        <v>188</v>
      </c>
      <c r="BP18" s="75">
        <v>209</v>
      </c>
      <c r="BQ18" s="75">
        <v>198</v>
      </c>
    </row>
    <row r="19" spans="2:70" x14ac:dyDescent="0.25">
      <c r="B19" s="4" t="s">
        <v>15</v>
      </c>
      <c r="C19" s="5">
        <v>441</v>
      </c>
      <c r="D19" s="5">
        <v>458</v>
      </c>
      <c r="E19" s="5">
        <v>426</v>
      </c>
      <c r="F19" s="5">
        <v>470</v>
      </c>
      <c r="G19" s="5">
        <v>443</v>
      </c>
      <c r="H19" s="5">
        <v>408</v>
      </c>
      <c r="I19" s="5">
        <v>458</v>
      </c>
      <c r="J19" s="5">
        <v>421</v>
      </c>
      <c r="K19" s="5">
        <v>371</v>
      </c>
      <c r="L19" s="5">
        <v>412</v>
      </c>
      <c r="M19" s="5">
        <v>420</v>
      </c>
      <c r="N19" s="5">
        <v>512</v>
      </c>
      <c r="O19" s="36">
        <v>481</v>
      </c>
      <c r="P19" s="40">
        <v>522</v>
      </c>
      <c r="Q19" s="40">
        <v>514</v>
      </c>
      <c r="R19" s="40">
        <v>512</v>
      </c>
      <c r="S19" s="40">
        <v>569</v>
      </c>
      <c r="T19" s="40">
        <v>599</v>
      </c>
      <c r="U19" s="40">
        <v>561</v>
      </c>
      <c r="V19" s="40">
        <v>589</v>
      </c>
      <c r="W19" s="40">
        <v>630</v>
      </c>
      <c r="X19" s="65"/>
      <c r="Y19" s="4" t="s">
        <v>15</v>
      </c>
      <c r="Z19" s="5">
        <v>250</v>
      </c>
      <c r="AA19" s="5">
        <v>266</v>
      </c>
      <c r="AB19" s="5">
        <v>247</v>
      </c>
      <c r="AC19" s="5">
        <v>256</v>
      </c>
      <c r="AD19" s="5">
        <v>273</v>
      </c>
      <c r="AE19" s="5">
        <v>210</v>
      </c>
      <c r="AF19" s="5">
        <v>274</v>
      </c>
      <c r="AG19" s="5">
        <v>250</v>
      </c>
      <c r="AH19" s="5">
        <v>218</v>
      </c>
      <c r="AI19" s="5">
        <v>245</v>
      </c>
      <c r="AJ19" s="5">
        <v>244</v>
      </c>
      <c r="AK19" s="5">
        <v>286</v>
      </c>
      <c r="AL19" s="33">
        <v>283</v>
      </c>
      <c r="AM19" s="50">
        <v>318</v>
      </c>
      <c r="AN19" s="50">
        <v>293</v>
      </c>
      <c r="AO19" s="50">
        <v>307</v>
      </c>
      <c r="AP19" s="50">
        <v>331</v>
      </c>
      <c r="AQ19" s="50">
        <v>365</v>
      </c>
      <c r="AR19" s="50">
        <v>329</v>
      </c>
      <c r="AS19" s="50">
        <v>364</v>
      </c>
      <c r="AT19" s="50">
        <v>387</v>
      </c>
      <c r="AV19" s="4" t="s">
        <v>15</v>
      </c>
      <c r="AW19" s="5">
        <v>191</v>
      </c>
      <c r="AX19" s="5">
        <v>192</v>
      </c>
      <c r="AY19" s="5">
        <v>179</v>
      </c>
      <c r="AZ19" s="5">
        <v>214</v>
      </c>
      <c r="BA19" s="5">
        <v>170</v>
      </c>
      <c r="BB19" s="5">
        <v>198</v>
      </c>
      <c r="BC19" s="5">
        <v>184</v>
      </c>
      <c r="BD19" s="5">
        <v>171</v>
      </c>
      <c r="BE19" s="5">
        <v>153</v>
      </c>
      <c r="BF19" s="5">
        <v>167</v>
      </c>
      <c r="BG19" s="5">
        <v>176</v>
      </c>
      <c r="BH19" s="5">
        <v>226</v>
      </c>
      <c r="BI19" s="33">
        <v>198</v>
      </c>
      <c r="BJ19" s="75">
        <v>204</v>
      </c>
      <c r="BK19" s="75">
        <v>221</v>
      </c>
      <c r="BL19" s="75">
        <v>205</v>
      </c>
      <c r="BM19" s="75">
        <v>237</v>
      </c>
      <c r="BN19" s="75">
        <v>234</v>
      </c>
      <c r="BO19" s="75">
        <v>232</v>
      </c>
      <c r="BP19" s="75">
        <v>225</v>
      </c>
      <c r="BQ19" s="75">
        <v>243</v>
      </c>
    </row>
    <row r="20" spans="2:70" x14ac:dyDescent="0.25">
      <c r="B20" s="4" t="s">
        <v>16</v>
      </c>
      <c r="C20" s="5">
        <v>456</v>
      </c>
      <c r="D20" s="5">
        <v>468</v>
      </c>
      <c r="E20" s="5">
        <v>510</v>
      </c>
      <c r="F20" s="5">
        <v>486</v>
      </c>
      <c r="G20" s="5">
        <v>530</v>
      </c>
      <c r="H20" s="5">
        <v>496</v>
      </c>
      <c r="I20" s="5">
        <v>663</v>
      </c>
      <c r="J20" s="5">
        <v>647</v>
      </c>
      <c r="K20" s="5">
        <v>571</v>
      </c>
      <c r="L20" s="5">
        <v>563</v>
      </c>
      <c r="M20" s="5">
        <v>539</v>
      </c>
      <c r="N20" s="5">
        <v>587</v>
      </c>
      <c r="O20" s="36">
        <v>507</v>
      </c>
      <c r="P20" s="40">
        <v>566</v>
      </c>
      <c r="Q20" s="40">
        <v>562</v>
      </c>
      <c r="R20" s="40">
        <v>563</v>
      </c>
      <c r="S20" s="40">
        <v>626</v>
      </c>
      <c r="T20" s="40">
        <v>679</v>
      </c>
      <c r="U20" s="40">
        <v>643</v>
      </c>
      <c r="V20" s="40">
        <v>704</v>
      </c>
      <c r="W20" s="40">
        <v>739</v>
      </c>
      <c r="X20" s="65"/>
      <c r="Y20" s="4" t="s">
        <v>16</v>
      </c>
      <c r="Z20" s="5">
        <v>264</v>
      </c>
      <c r="AA20" s="5">
        <v>269</v>
      </c>
      <c r="AB20" s="5">
        <v>291</v>
      </c>
      <c r="AC20" s="5">
        <v>272</v>
      </c>
      <c r="AD20" s="5">
        <v>302</v>
      </c>
      <c r="AE20" s="5">
        <v>265</v>
      </c>
      <c r="AF20" s="5">
        <v>387</v>
      </c>
      <c r="AG20" s="5">
        <v>361</v>
      </c>
      <c r="AH20" s="5">
        <v>320</v>
      </c>
      <c r="AI20" s="5">
        <v>328</v>
      </c>
      <c r="AJ20" s="5">
        <v>298</v>
      </c>
      <c r="AK20" s="5">
        <v>344</v>
      </c>
      <c r="AL20" s="33">
        <v>300</v>
      </c>
      <c r="AM20" s="50">
        <v>326</v>
      </c>
      <c r="AN20" s="50">
        <v>321</v>
      </c>
      <c r="AO20" s="50">
        <v>320</v>
      </c>
      <c r="AP20" s="50">
        <v>343</v>
      </c>
      <c r="AQ20" s="50">
        <v>374</v>
      </c>
      <c r="AR20" s="50">
        <v>367</v>
      </c>
      <c r="AS20" s="50">
        <v>407</v>
      </c>
      <c r="AT20" s="50">
        <v>454</v>
      </c>
      <c r="AV20" s="4" t="s">
        <v>16</v>
      </c>
      <c r="AW20" s="5">
        <v>192</v>
      </c>
      <c r="AX20" s="5">
        <v>199</v>
      </c>
      <c r="AY20" s="5">
        <v>219</v>
      </c>
      <c r="AZ20" s="5">
        <v>214</v>
      </c>
      <c r="BA20" s="5">
        <v>228</v>
      </c>
      <c r="BB20" s="5">
        <v>231</v>
      </c>
      <c r="BC20" s="5">
        <v>276</v>
      </c>
      <c r="BD20" s="5">
        <v>286</v>
      </c>
      <c r="BE20" s="5">
        <v>251</v>
      </c>
      <c r="BF20" s="5">
        <v>235</v>
      </c>
      <c r="BG20" s="5">
        <v>241</v>
      </c>
      <c r="BH20" s="5">
        <v>243</v>
      </c>
      <c r="BI20" s="33">
        <v>207</v>
      </c>
      <c r="BJ20" s="75">
        <v>240</v>
      </c>
      <c r="BK20" s="75">
        <v>241</v>
      </c>
      <c r="BL20" s="75">
        <v>243</v>
      </c>
      <c r="BM20" s="75">
        <v>283</v>
      </c>
      <c r="BN20" s="75">
        <v>305</v>
      </c>
      <c r="BO20" s="75">
        <v>276</v>
      </c>
      <c r="BP20" s="75">
        <v>297</v>
      </c>
      <c r="BQ20" s="75">
        <v>285</v>
      </c>
    </row>
    <row r="21" spans="2:70" x14ac:dyDescent="0.25">
      <c r="B21" s="4" t="s">
        <v>17</v>
      </c>
      <c r="C21" s="5">
        <v>512</v>
      </c>
      <c r="D21" s="5">
        <v>573</v>
      </c>
      <c r="E21" s="5">
        <v>597</v>
      </c>
      <c r="F21" s="5">
        <v>628</v>
      </c>
      <c r="G21" s="5">
        <v>636</v>
      </c>
      <c r="H21" s="5">
        <v>596</v>
      </c>
      <c r="I21" s="5">
        <v>722</v>
      </c>
      <c r="J21" s="5">
        <v>707</v>
      </c>
      <c r="K21" s="5">
        <v>700</v>
      </c>
      <c r="L21" s="5">
        <v>714</v>
      </c>
      <c r="M21" s="5">
        <v>748</v>
      </c>
      <c r="N21" s="5">
        <v>821</v>
      </c>
      <c r="O21" s="36">
        <v>731</v>
      </c>
      <c r="P21" s="40">
        <v>769</v>
      </c>
      <c r="Q21" s="40">
        <v>705</v>
      </c>
      <c r="R21" s="40">
        <v>703</v>
      </c>
      <c r="S21" s="40">
        <v>705</v>
      </c>
      <c r="T21" s="40">
        <v>686</v>
      </c>
      <c r="U21" s="40">
        <v>655</v>
      </c>
      <c r="V21" s="40">
        <v>707</v>
      </c>
      <c r="W21" s="40">
        <v>797</v>
      </c>
      <c r="X21" s="65"/>
      <c r="Y21" s="4" t="s">
        <v>17</v>
      </c>
      <c r="Z21" s="5">
        <v>262</v>
      </c>
      <c r="AA21" s="5">
        <v>281</v>
      </c>
      <c r="AB21" s="5">
        <v>313</v>
      </c>
      <c r="AC21" s="5">
        <v>337</v>
      </c>
      <c r="AD21" s="5">
        <v>323</v>
      </c>
      <c r="AE21" s="5">
        <v>316</v>
      </c>
      <c r="AF21" s="5">
        <v>387</v>
      </c>
      <c r="AG21" s="5">
        <v>374</v>
      </c>
      <c r="AH21" s="5">
        <v>394</v>
      </c>
      <c r="AI21" s="5">
        <v>381</v>
      </c>
      <c r="AJ21" s="5">
        <v>421</v>
      </c>
      <c r="AK21" s="5">
        <v>440</v>
      </c>
      <c r="AL21" s="33">
        <v>403</v>
      </c>
      <c r="AM21" s="50">
        <v>424</v>
      </c>
      <c r="AN21" s="50">
        <v>396</v>
      </c>
      <c r="AO21" s="50">
        <v>384</v>
      </c>
      <c r="AP21" s="50">
        <v>368</v>
      </c>
      <c r="AQ21" s="50">
        <v>390</v>
      </c>
      <c r="AR21" s="50">
        <v>355</v>
      </c>
      <c r="AS21" s="50">
        <v>375</v>
      </c>
      <c r="AT21" s="50">
        <v>433</v>
      </c>
      <c r="AV21" s="4" t="s">
        <v>17</v>
      </c>
      <c r="AW21" s="5">
        <v>250</v>
      </c>
      <c r="AX21" s="5">
        <v>292</v>
      </c>
      <c r="AY21" s="5">
        <v>284</v>
      </c>
      <c r="AZ21" s="5">
        <v>291</v>
      </c>
      <c r="BA21" s="5">
        <v>313</v>
      </c>
      <c r="BB21" s="5">
        <v>280</v>
      </c>
      <c r="BC21" s="5">
        <v>335</v>
      </c>
      <c r="BD21" s="5">
        <v>333</v>
      </c>
      <c r="BE21" s="5">
        <v>306</v>
      </c>
      <c r="BF21" s="5">
        <v>333</v>
      </c>
      <c r="BG21" s="5">
        <v>327</v>
      </c>
      <c r="BH21" s="5">
        <v>381</v>
      </c>
      <c r="BI21" s="33">
        <v>328</v>
      </c>
      <c r="BJ21" s="75">
        <v>345</v>
      </c>
      <c r="BK21" s="75">
        <v>309</v>
      </c>
      <c r="BL21" s="75">
        <v>319</v>
      </c>
      <c r="BM21" s="75">
        <v>336</v>
      </c>
      <c r="BN21" s="75">
        <v>296</v>
      </c>
      <c r="BO21" s="75">
        <v>300</v>
      </c>
      <c r="BP21" s="75">
        <v>332</v>
      </c>
      <c r="BQ21" s="75">
        <v>364</v>
      </c>
    </row>
    <row r="22" spans="2:70" x14ac:dyDescent="0.25">
      <c r="B22" s="4" t="s">
        <v>19</v>
      </c>
      <c r="C22" s="5">
        <v>556</v>
      </c>
      <c r="D22" s="5">
        <v>574</v>
      </c>
      <c r="E22" s="5">
        <v>689</v>
      </c>
      <c r="F22" s="5">
        <v>663</v>
      </c>
      <c r="G22" s="5">
        <v>638</v>
      </c>
      <c r="H22" s="5">
        <v>624</v>
      </c>
      <c r="I22" s="5">
        <v>804</v>
      </c>
      <c r="J22" s="5">
        <v>813</v>
      </c>
      <c r="K22" s="5">
        <v>761</v>
      </c>
      <c r="L22" s="5">
        <v>826</v>
      </c>
      <c r="M22" s="5">
        <v>830</v>
      </c>
      <c r="N22" s="5">
        <v>894</v>
      </c>
      <c r="O22" s="36">
        <v>906</v>
      </c>
      <c r="P22" s="40">
        <v>909</v>
      </c>
      <c r="Q22" s="40">
        <v>916</v>
      </c>
      <c r="R22" s="40">
        <v>929</v>
      </c>
      <c r="S22" s="40">
        <v>1003</v>
      </c>
      <c r="T22" s="40">
        <v>895</v>
      </c>
      <c r="U22" s="40">
        <v>900</v>
      </c>
      <c r="V22" s="40">
        <v>840</v>
      </c>
      <c r="W22" s="40">
        <v>896</v>
      </c>
      <c r="X22" s="65"/>
      <c r="Y22" s="4" t="s">
        <v>19</v>
      </c>
      <c r="Z22" s="5">
        <v>303</v>
      </c>
      <c r="AA22" s="5">
        <v>273</v>
      </c>
      <c r="AB22" s="5">
        <v>334</v>
      </c>
      <c r="AC22" s="5">
        <v>344</v>
      </c>
      <c r="AD22" s="5">
        <v>302</v>
      </c>
      <c r="AE22" s="5">
        <v>310</v>
      </c>
      <c r="AF22" s="5">
        <v>391</v>
      </c>
      <c r="AG22" s="5">
        <v>385</v>
      </c>
      <c r="AH22" s="5">
        <v>368</v>
      </c>
      <c r="AI22" s="5">
        <v>393</v>
      </c>
      <c r="AJ22" s="5">
        <v>424</v>
      </c>
      <c r="AK22" s="5">
        <v>421</v>
      </c>
      <c r="AL22" s="33">
        <v>465</v>
      </c>
      <c r="AM22" s="50">
        <v>464</v>
      </c>
      <c r="AN22" s="50">
        <v>467</v>
      </c>
      <c r="AO22" s="50">
        <v>466</v>
      </c>
      <c r="AP22" s="50">
        <v>505</v>
      </c>
      <c r="AQ22" s="50">
        <v>449</v>
      </c>
      <c r="AR22" s="50">
        <v>458</v>
      </c>
      <c r="AS22" s="50">
        <v>432</v>
      </c>
      <c r="AT22" s="50">
        <v>464</v>
      </c>
      <c r="AV22" s="4" t="s">
        <v>19</v>
      </c>
      <c r="AW22" s="5">
        <v>253</v>
      </c>
      <c r="AX22" s="5">
        <v>301</v>
      </c>
      <c r="AY22" s="5">
        <v>355</v>
      </c>
      <c r="AZ22" s="5">
        <v>319</v>
      </c>
      <c r="BA22" s="5">
        <v>336</v>
      </c>
      <c r="BB22" s="5">
        <v>314</v>
      </c>
      <c r="BC22" s="5">
        <v>413</v>
      </c>
      <c r="BD22" s="5">
        <v>428</v>
      </c>
      <c r="BE22" s="5">
        <v>393</v>
      </c>
      <c r="BF22" s="5">
        <v>433</v>
      </c>
      <c r="BG22" s="5">
        <v>406</v>
      </c>
      <c r="BH22" s="5">
        <v>473</v>
      </c>
      <c r="BI22" s="33">
        <v>441</v>
      </c>
      <c r="BJ22" s="75">
        <v>445</v>
      </c>
      <c r="BK22" s="75">
        <v>449</v>
      </c>
      <c r="BL22" s="75">
        <v>463</v>
      </c>
      <c r="BM22" s="75">
        <v>498</v>
      </c>
      <c r="BN22" s="75">
        <v>446</v>
      </c>
      <c r="BO22" s="75">
        <v>442</v>
      </c>
      <c r="BP22" s="75">
        <v>408</v>
      </c>
      <c r="BQ22" s="75">
        <v>432</v>
      </c>
    </row>
    <row r="23" spans="2:70" x14ac:dyDescent="0.25">
      <c r="B23" s="4" t="s">
        <v>20</v>
      </c>
      <c r="C23" s="5">
        <v>521</v>
      </c>
      <c r="D23" s="5">
        <v>548</v>
      </c>
      <c r="E23" s="5">
        <v>556</v>
      </c>
      <c r="F23" s="5">
        <v>570</v>
      </c>
      <c r="G23" s="5">
        <v>619</v>
      </c>
      <c r="H23" s="5">
        <v>581</v>
      </c>
      <c r="I23" s="5">
        <v>689</v>
      </c>
      <c r="J23" s="5">
        <v>765</v>
      </c>
      <c r="K23" s="5">
        <v>670</v>
      </c>
      <c r="L23" s="5">
        <v>820</v>
      </c>
      <c r="M23" s="5">
        <v>863</v>
      </c>
      <c r="N23" s="5">
        <v>877</v>
      </c>
      <c r="O23" s="36">
        <v>863</v>
      </c>
      <c r="P23" s="42">
        <v>877</v>
      </c>
      <c r="Q23" s="42">
        <v>966</v>
      </c>
      <c r="R23" s="42">
        <v>898</v>
      </c>
      <c r="S23" s="42">
        <v>910</v>
      </c>
      <c r="T23" s="42">
        <v>1015</v>
      </c>
      <c r="U23" s="42">
        <v>945</v>
      </c>
      <c r="V23" s="42">
        <v>1011</v>
      </c>
      <c r="W23" s="42">
        <v>1081</v>
      </c>
      <c r="X23" s="65"/>
      <c r="Y23" s="4" t="s">
        <v>20</v>
      </c>
      <c r="Z23" s="5">
        <v>230</v>
      </c>
      <c r="AA23" s="5">
        <v>232</v>
      </c>
      <c r="AB23" s="5">
        <v>237</v>
      </c>
      <c r="AC23" s="5">
        <v>262</v>
      </c>
      <c r="AD23" s="5">
        <v>273</v>
      </c>
      <c r="AE23" s="5">
        <v>258</v>
      </c>
      <c r="AF23" s="5">
        <v>288</v>
      </c>
      <c r="AG23" s="5">
        <v>351</v>
      </c>
      <c r="AH23" s="5">
        <v>301</v>
      </c>
      <c r="AI23" s="5">
        <v>339</v>
      </c>
      <c r="AJ23" s="5">
        <v>363</v>
      </c>
      <c r="AK23" s="5">
        <v>388</v>
      </c>
      <c r="AL23" s="33">
        <v>391</v>
      </c>
      <c r="AM23" s="50">
        <v>398</v>
      </c>
      <c r="AN23" s="50">
        <v>424</v>
      </c>
      <c r="AO23" s="50">
        <v>412</v>
      </c>
      <c r="AP23" s="50">
        <v>440</v>
      </c>
      <c r="AQ23" s="50">
        <v>469</v>
      </c>
      <c r="AR23" s="50">
        <v>427</v>
      </c>
      <c r="AS23" s="50">
        <v>468</v>
      </c>
      <c r="AT23" s="50">
        <v>487</v>
      </c>
      <c r="AV23" s="4" t="s">
        <v>20</v>
      </c>
      <c r="AW23" s="5">
        <v>291</v>
      </c>
      <c r="AX23" s="5">
        <v>316</v>
      </c>
      <c r="AY23" s="5">
        <v>319</v>
      </c>
      <c r="AZ23" s="5">
        <v>308</v>
      </c>
      <c r="BA23" s="5">
        <v>346</v>
      </c>
      <c r="BB23" s="5">
        <v>323</v>
      </c>
      <c r="BC23" s="5">
        <v>401</v>
      </c>
      <c r="BD23" s="5">
        <v>414</v>
      </c>
      <c r="BE23" s="5">
        <v>369</v>
      </c>
      <c r="BF23" s="5">
        <v>481</v>
      </c>
      <c r="BG23" s="5">
        <v>500</v>
      </c>
      <c r="BH23" s="5">
        <v>489</v>
      </c>
      <c r="BI23" s="33">
        <v>472</v>
      </c>
      <c r="BJ23" s="75">
        <v>479</v>
      </c>
      <c r="BK23" s="75">
        <v>542</v>
      </c>
      <c r="BL23" s="75">
        <v>486</v>
      </c>
      <c r="BM23" s="75">
        <v>467</v>
      </c>
      <c r="BN23" s="75">
        <v>546</v>
      </c>
      <c r="BO23" s="75">
        <v>518</v>
      </c>
      <c r="BP23" s="75">
        <v>543</v>
      </c>
      <c r="BQ23" s="75">
        <v>594</v>
      </c>
    </row>
    <row r="24" spans="2:70" x14ac:dyDescent="0.25">
      <c r="B24" s="4" t="s">
        <v>21</v>
      </c>
      <c r="C24" s="5">
        <v>368</v>
      </c>
      <c r="D24" s="5">
        <v>413</v>
      </c>
      <c r="E24" s="5">
        <v>477</v>
      </c>
      <c r="F24" s="5">
        <v>483</v>
      </c>
      <c r="G24" s="5">
        <v>475</v>
      </c>
      <c r="H24" s="5">
        <v>402</v>
      </c>
      <c r="I24" s="5">
        <v>539</v>
      </c>
      <c r="J24" s="5">
        <v>486</v>
      </c>
      <c r="K24" s="5">
        <v>522</v>
      </c>
      <c r="L24" s="5">
        <v>546</v>
      </c>
      <c r="M24" s="5">
        <v>562</v>
      </c>
      <c r="N24" s="5">
        <v>650</v>
      </c>
      <c r="O24" s="36">
        <v>611</v>
      </c>
      <c r="P24" s="40">
        <v>593</v>
      </c>
      <c r="Q24" s="40">
        <v>691</v>
      </c>
      <c r="R24" s="40">
        <v>701</v>
      </c>
      <c r="S24" s="40">
        <v>731</v>
      </c>
      <c r="T24" s="40">
        <v>798</v>
      </c>
      <c r="U24" s="40">
        <v>767</v>
      </c>
      <c r="V24" s="40">
        <v>762</v>
      </c>
      <c r="W24" s="40">
        <v>869</v>
      </c>
      <c r="X24" s="65"/>
      <c r="Y24" s="4" t="s">
        <v>21</v>
      </c>
      <c r="Z24" s="5">
        <v>139</v>
      </c>
      <c r="AA24" s="5">
        <v>155</v>
      </c>
      <c r="AB24" s="5">
        <v>199</v>
      </c>
      <c r="AC24" s="5">
        <v>182</v>
      </c>
      <c r="AD24" s="5">
        <v>188</v>
      </c>
      <c r="AE24" s="5">
        <v>152</v>
      </c>
      <c r="AF24" s="5">
        <v>206</v>
      </c>
      <c r="AG24" s="5">
        <v>195</v>
      </c>
      <c r="AH24" s="5">
        <v>221</v>
      </c>
      <c r="AI24" s="5">
        <v>197</v>
      </c>
      <c r="AJ24" s="5">
        <v>229</v>
      </c>
      <c r="AK24" s="5">
        <v>244</v>
      </c>
      <c r="AL24" s="33">
        <v>249</v>
      </c>
      <c r="AM24" s="50">
        <v>241</v>
      </c>
      <c r="AN24" s="50">
        <v>264</v>
      </c>
      <c r="AO24" s="50">
        <v>301</v>
      </c>
      <c r="AP24" s="50">
        <v>289</v>
      </c>
      <c r="AQ24" s="50">
        <v>315</v>
      </c>
      <c r="AR24" s="50">
        <v>329</v>
      </c>
      <c r="AS24" s="50">
        <v>323</v>
      </c>
      <c r="AT24" s="50">
        <v>345</v>
      </c>
      <c r="AV24" s="4" t="s">
        <v>21</v>
      </c>
      <c r="AW24" s="5">
        <v>229</v>
      </c>
      <c r="AX24" s="5">
        <v>258</v>
      </c>
      <c r="AY24" s="5">
        <v>278</v>
      </c>
      <c r="AZ24" s="5">
        <v>301</v>
      </c>
      <c r="BA24" s="5">
        <v>287</v>
      </c>
      <c r="BB24" s="5">
        <v>250</v>
      </c>
      <c r="BC24" s="5">
        <v>333</v>
      </c>
      <c r="BD24" s="5">
        <v>291</v>
      </c>
      <c r="BE24" s="5">
        <v>301</v>
      </c>
      <c r="BF24" s="5">
        <v>349</v>
      </c>
      <c r="BG24" s="5">
        <v>333</v>
      </c>
      <c r="BH24" s="5">
        <v>406</v>
      </c>
      <c r="BI24" s="33">
        <v>362</v>
      </c>
      <c r="BJ24" s="75">
        <v>352</v>
      </c>
      <c r="BK24" s="75">
        <v>427</v>
      </c>
      <c r="BL24" s="75">
        <v>400</v>
      </c>
      <c r="BM24" s="75">
        <v>441</v>
      </c>
      <c r="BN24" s="75">
        <v>483</v>
      </c>
      <c r="BO24" s="75">
        <v>438</v>
      </c>
      <c r="BP24" s="75">
        <v>439</v>
      </c>
      <c r="BQ24" s="75">
        <v>524</v>
      </c>
    </row>
    <row r="25" spans="2:70" x14ac:dyDescent="0.25">
      <c r="B25" s="4" t="s">
        <v>22</v>
      </c>
      <c r="C25" s="5">
        <v>213</v>
      </c>
      <c r="D25" s="5">
        <v>202</v>
      </c>
      <c r="E25" s="5">
        <v>238</v>
      </c>
      <c r="F25" s="5">
        <v>223</v>
      </c>
      <c r="G25" s="5">
        <v>258</v>
      </c>
      <c r="H25" s="5">
        <v>248</v>
      </c>
      <c r="I25" s="5">
        <v>285</v>
      </c>
      <c r="J25" s="5">
        <v>272</v>
      </c>
      <c r="K25" s="5">
        <v>284</v>
      </c>
      <c r="L25" s="5">
        <v>326</v>
      </c>
      <c r="M25" s="5">
        <v>321</v>
      </c>
      <c r="N25" s="5">
        <v>308</v>
      </c>
      <c r="O25" s="36">
        <v>297</v>
      </c>
      <c r="P25" s="40">
        <v>302</v>
      </c>
      <c r="Q25" s="40">
        <v>345</v>
      </c>
      <c r="R25" s="40">
        <v>341</v>
      </c>
      <c r="S25" s="40">
        <v>347</v>
      </c>
      <c r="T25" s="40">
        <v>426</v>
      </c>
      <c r="U25" s="40">
        <v>452</v>
      </c>
      <c r="V25" s="40">
        <v>472</v>
      </c>
      <c r="W25" s="40">
        <v>483</v>
      </c>
      <c r="X25" s="65"/>
      <c r="Y25" s="4" t="s">
        <v>22</v>
      </c>
      <c r="Z25" s="5">
        <v>71</v>
      </c>
      <c r="AA25" s="5">
        <v>84</v>
      </c>
      <c r="AB25" s="5">
        <v>65</v>
      </c>
      <c r="AC25" s="5">
        <v>82</v>
      </c>
      <c r="AD25" s="5">
        <v>87</v>
      </c>
      <c r="AE25" s="5">
        <v>79</v>
      </c>
      <c r="AF25" s="5">
        <v>93</v>
      </c>
      <c r="AG25" s="5">
        <v>94</v>
      </c>
      <c r="AH25" s="5">
        <v>96</v>
      </c>
      <c r="AI25" s="5">
        <v>108</v>
      </c>
      <c r="AJ25" s="5">
        <v>106</v>
      </c>
      <c r="AK25" s="5">
        <v>102</v>
      </c>
      <c r="AL25" s="33">
        <v>104</v>
      </c>
      <c r="AM25" s="50">
        <v>97</v>
      </c>
      <c r="AN25" s="50">
        <v>126</v>
      </c>
      <c r="AO25" s="50">
        <v>101</v>
      </c>
      <c r="AP25" s="50">
        <v>125</v>
      </c>
      <c r="AQ25" s="50">
        <v>137</v>
      </c>
      <c r="AR25" s="50">
        <v>144</v>
      </c>
      <c r="AS25" s="50">
        <v>165</v>
      </c>
      <c r="AT25" s="50">
        <v>177</v>
      </c>
      <c r="AV25" s="4" t="s">
        <v>22</v>
      </c>
      <c r="AW25" s="5">
        <v>142</v>
      </c>
      <c r="AX25" s="5">
        <v>118</v>
      </c>
      <c r="AY25" s="5">
        <v>173</v>
      </c>
      <c r="AZ25" s="5">
        <v>141</v>
      </c>
      <c r="BA25" s="5">
        <v>171</v>
      </c>
      <c r="BB25" s="5">
        <v>169</v>
      </c>
      <c r="BC25" s="5">
        <v>192</v>
      </c>
      <c r="BD25" s="5">
        <v>178</v>
      </c>
      <c r="BE25" s="5">
        <v>188</v>
      </c>
      <c r="BF25" s="5">
        <v>218</v>
      </c>
      <c r="BG25" s="5">
        <v>215</v>
      </c>
      <c r="BH25" s="5">
        <v>206</v>
      </c>
      <c r="BI25" s="33">
        <v>193</v>
      </c>
      <c r="BJ25" s="75">
        <v>205</v>
      </c>
      <c r="BK25" s="75">
        <v>219</v>
      </c>
      <c r="BL25" s="75">
        <v>241</v>
      </c>
      <c r="BM25" s="75">
        <v>222</v>
      </c>
      <c r="BN25" s="75">
        <v>289</v>
      </c>
      <c r="BO25" s="75">
        <v>308</v>
      </c>
      <c r="BP25" s="75">
        <v>307</v>
      </c>
      <c r="BQ25" s="75">
        <v>306</v>
      </c>
    </row>
    <row r="26" spans="2:70" x14ac:dyDescent="0.25">
      <c r="B26" s="4" t="s">
        <v>23</v>
      </c>
      <c r="C26" s="5">
        <v>71</v>
      </c>
      <c r="D26" s="5">
        <v>76</v>
      </c>
      <c r="E26" s="5">
        <v>64</v>
      </c>
      <c r="F26" s="5">
        <v>66</v>
      </c>
      <c r="G26" s="5">
        <v>68</v>
      </c>
      <c r="H26" s="5">
        <v>67</v>
      </c>
      <c r="I26" s="5">
        <v>82</v>
      </c>
      <c r="J26" s="5">
        <v>87</v>
      </c>
      <c r="K26" s="5">
        <v>88</v>
      </c>
      <c r="L26" s="5">
        <v>89</v>
      </c>
      <c r="M26" s="5">
        <v>93</v>
      </c>
      <c r="N26" s="5">
        <v>93</v>
      </c>
      <c r="O26" s="36">
        <v>97</v>
      </c>
      <c r="P26" s="42">
        <v>89</v>
      </c>
      <c r="Q26" s="42">
        <v>113</v>
      </c>
      <c r="R26" s="42">
        <v>99</v>
      </c>
      <c r="S26" s="42">
        <v>122</v>
      </c>
      <c r="T26" s="42">
        <v>138</v>
      </c>
      <c r="U26" s="42">
        <v>130</v>
      </c>
      <c r="V26" s="42">
        <v>122</v>
      </c>
      <c r="W26" s="42">
        <v>162</v>
      </c>
      <c r="X26" s="65"/>
      <c r="Y26" s="4" t="s">
        <v>23</v>
      </c>
      <c r="Z26" s="5">
        <v>17</v>
      </c>
      <c r="AA26" s="5">
        <v>22</v>
      </c>
      <c r="AB26" s="5">
        <v>21</v>
      </c>
      <c r="AC26" s="5">
        <v>18</v>
      </c>
      <c r="AD26" s="5">
        <v>21</v>
      </c>
      <c r="AE26" s="5">
        <v>20</v>
      </c>
      <c r="AF26" s="5">
        <v>20</v>
      </c>
      <c r="AG26" s="5">
        <v>20</v>
      </c>
      <c r="AH26" s="5">
        <v>27</v>
      </c>
      <c r="AI26" s="5">
        <v>28</v>
      </c>
      <c r="AJ26" s="5">
        <v>24</v>
      </c>
      <c r="AK26" s="5">
        <v>25</v>
      </c>
      <c r="AL26" s="33">
        <v>24</v>
      </c>
      <c r="AM26" s="50">
        <v>24</v>
      </c>
      <c r="AN26" s="50">
        <v>34</v>
      </c>
      <c r="AO26" s="50">
        <v>31</v>
      </c>
      <c r="AP26" s="50">
        <v>38</v>
      </c>
      <c r="AQ26" s="50">
        <v>38</v>
      </c>
      <c r="AR26" s="50">
        <v>36</v>
      </c>
      <c r="AS26" s="50">
        <v>38</v>
      </c>
      <c r="AT26" s="50">
        <v>53</v>
      </c>
      <c r="AV26" s="4" t="s">
        <v>23</v>
      </c>
      <c r="AW26" s="5">
        <v>54</v>
      </c>
      <c r="AX26" s="5">
        <v>54</v>
      </c>
      <c r="AY26" s="5">
        <v>43</v>
      </c>
      <c r="AZ26" s="5">
        <v>48</v>
      </c>
      <c r="BA26" s="5">
        <v>47</v>
      </c>
      <c r="BB26" s="5">
        <v>47</v>
      </c>
      <c r="BC26" s="5">
        <v>62</v>
      </c>
      <c r="BD26" s="5">
        <v>67</v>
      </c>
      <c r="BE26" s="5">
        <v>61</v>
      </c>
      <c r="BF26" s="5">
        <v>61</v>
      </c>
      <c r="BG26" s="5">
        <v>69</v>
      </c>
      <c r="BH26" s="5">
        <v>68</v>
      </c>
      <c r="BI26" s="33">
        <v>73</v>
      </c>
      <c r="BJ26" s="75">
        <v>65</v>
      </c>
      <c r="BK26" s="75">
        <v>79</v>
      </c>
      <c r="BL26" s="75">
        <v>68</v>
      </c>
      <c r="BM26" s="75">
        <v>84</v>
      </c>
      <c r="BN26" s="75">
        <v>100</v>
      </c>
      <c r="BO26" s="75">
        <v>94</v>
      </c>
      <c r="BP26" s="75">
        <v>84</v>
      </c>
      <c r="BQ26" s="75">
        <v>109</v>
      </c>
    </row>
    <row r="27" spans="2:70" x14ac:dyDescent="0.25">
      <c r="B27" s="4" t="s">
        <v>24</v>
      </c>
      <c r="C27" s="5">
        <v>8</v>
      </c>
      <c r="D27" s="5">
        <v>14</v>
      </c>
      <c r="E27" s="5">
        <v>10</v>
      </c>
      <c r="F27" s="5">
        <v>24</v>
      </c>
      <c r="G27" s="5">
        <v>15</v>
      </c>
      <c r="H27" s="5">
        <v>19</v>
      </c>
      <c r="I27" s="5">
        <v>29</v>
      </c>
      <c r="J27" s="5">
        <v>21</v>
      </c>
      <c r="K27" s="5">
        <v>17</v>
      </c>
      <c r="L27" s="5">
        <v>18</v>
      </c>
      <c r="M27" s="5">
        <v>27</v>
      </c>
      <c r="N27" s="5">
        <v>25</v>
      </c>
      <c r="O27" s="36">
        <v>18</v>
      </c>
      <c r="P27" s="40">
        <v>9</v>
      </c>
      <c r="Q27" s="40">
        <v>20</v>
      </c>
      <c r="R27" s="40">
        <v>19</v>
      </c>
      <c r="S27" s="40">
        <v>31</v>
      </c>
      <c r="T27" s="40">
        <v>30</v>
      </c>
      <c r="U27" s="40">
        <v>22</v>
      </c>
      <c r="V27" s="40">
        <v>37</v>
      </c>
      <c r="W27" s="40">
        <v>31</v>
      </c>
      <c r="X27" s="65"/>
      <c r="Y27" s="4" t="s">
        <v>24</v>
      </c>
      <c r="Z27" s="5">
        <v>3</v>
      </c>
      <c r="AA27" s="5">
        <v>4</v>
      </c>
      <c r="AB27" s="5">
        <v>1</v>
      </c>
      <c r="AC27" s="5">
        <v>5</v>
      </c>
      <c r="AD27" s="5">
        <v>5</v>
      </c>
      <c r="AE27" s="5">
        <v>3</v>
      </c>
      <c r="AF27" s="5">
        <v>6</v>
      </c>
      <c r="AG27" s="5">
        <v>8</v>
      </c>
      <c r="AH27" s="5">
        <v>5</v>
      </c>
      <c r="AI27" s="5">
        <v>2</v>
      </c>
      <c r="AJ27" s="5">
        <v>8</v>
      </c>
      <c r="AK27" s="5">
        <v>7</v>
      </c>
      <c r="AL27" s="33">
        <v>7</v>
      </c>
      <c r="AM27" s="50">
        <v>4</v>
      </c>
      <c r="AN27" s="50">
        <v>2</v>
      </c>
      <c r="AO27" s="50">
        <v>6</v>
      </c>
      <c r="AP27" s="50">
        <v>9</v>
      </c>
      <c r="AQ27" s="50">
        <v>7</v>
      </c>
      <c r="AR27" s="50">
        <v>8</v>
      </c>
      <c r="AS27" s="50">
        <v>14</v>
      </c>
      <c r="AT27" s="50">
        <v>9</v>
      </c>
      <c r="AV27" s="4" t="s">
        <v>24</v>
      </c>
      <c r="AW27" s="5">
        <v>5</v>
      </c>
      <c r="AX27" s="5">
        <v>10</v>
      </c>
      <c r="AY27" s="5">
        <v>9</v>
      </c>
      <c r="AZ27" s="5">
        <v>19</v>
      </c>
      <c r="BA27" s="5">
        <v>10</v>
      </c>
      <c r="BB27" s="5">
        <v>16</v>
      </c>
      <c r="BC27" s="5">
        <v>23</v>
      </c>
      <c r="BD27" s="5">
        <v>13</v>
      </c>
      <c r="BE27" s="5">
        <v>12</v>
      </c>
      <c r="BF27" s="5">
        <v>16</v>
      </c>
      <c r="BG27" s="5">
        <v>19</v>
      </c>
      <c r="BH27" s="5">
        <v>18</v>
      </c>
      <c r="BI27" s="33">
        <v>11</v>
      </c>
      <c r="BJ27" s="75">
        <v>5</v>
      </c>
      <c r="BK27" s="75">
        <v>18</v>
      </c>
      <c r="BL27" s="75">
        <v>13</v>
      </c>
      <c r="BM27" s="75">
        <v>22</v>
      </c>
      <c r="BN27" s="75">
        <v>23</v>
      </c>
      <c r="BO27" s="75">
        <v>14</v>
      </c>
      <c r="BP27" s="75">
        <v>23</v>
      </c>
      <c r="BQ27" s="75">
        <v>22</v>
      </c>
    </row>
    <row r="28" spans="2:70" x14ac:dyDescent="0.25">
      <c r="B28" s="10" t="s">
        <v>25</v>
      </c>
      <c r="C28" s="11">
        <v>5652</v>
      </c>
      <c r="D28" s="11">
        <v>5698</v>
      </c>
      <c r="E28" s="11">
        <v>6095</v>
      </c>
      <c r="F28" s="11">
        <v>6080</v>
      </c>
      <c r="G28" s="11">
        <v>6149</v>
      </c>
      <c r="H28" s="11">
        <v>5639</v>
      </c>
      <c r="I28" s="11">
        <v>6834</v>
      </c>
      <c r="J28" s="11">
        <v>6570</v>
      </c>
      <c r="K28" s="11">
        <v>5801</v>
      </c>
      <c r="L28" s="11">
        <v>6599</v>
      </c>
      <c r="M28" s="11">
        <v>6492</v>
      </c>
      <c r="N28" s="11">
        <v>7021</v>
      </c>
      <c r="O28" s="37">
        <f t="shared" ref="O28:U28" si="0">SUM(O6:O27)</f>
        <v>6697</v>
      </c>
      <c r="P28" s="41">
        <f t="shared" si="0"/>
        <v>6806</v>
      </c>
      <c r="Q28" s="41">
        <f t="shared" si="0"/>
        <v>7084</v>
      </c>
      <c r="R28" s="41">
        <f t="shared" si="0"/>
        <v>6858</v>
      </c>
      <c r="S28" s="41">
        <f t="shared" si="0"/>
        <v>7112</v>
      </c>
      <c r="T28" s="41">
        <f t="shared" si="0"/>
        <v>7345</v>
      </c>
      <c r="U28" s="41">
        <f t="shared" si="0"/>
        <v>7189</v>
      </c>
      <c r="V28" s="41">
        <f>SUM(V6:V27)</f>
        <v>7399</v>
      </c>
      <c r="W28" s="41">
        <f>SUM(W6:W27)</f>
        <v>7873</v>
      </c>
      <c r="X28" s="71"/>
      <c r="Y28" s="14" t="s">
        <v>25</v>
      </c>
      <c r="Z28" s="15">
        <v>3235</v>
      </c>
      <c r="AA28" s="15">
        <v>3171</v>
      </c>
      <c r="AB28" s="15">
        <v>3408</v>
      </c>
      <c r="AC28" s="15">
        <v>3391</v>
      </c>
      <c r="AD28" s="15">
        <v>3442</v>
      </c>
      <c r="AE28" s="15">
        <v>3076</v>
      </c>
      <c r="AF28" s="15">
        <v>3728</v>
      </c>
      <c r="AG28" s="15">
        <v>3621</v>
      </c>
      <c r="AH28" s="15">
        <v>3135</v>
      </c>
      <c r="AI28" s="15">
        <v>3543</v>
      </c>
      <c r="AJ28" s="15">
        <v>3507</v>
      </c>
      <c r="AK28" s="15">
        <v>3747</v>
      </c>
      <c r="AL28" s="47">
        <f t="shared" ref="AL28:AR28" si="1">SUM(AL6:AL27)</f>
        <v>3711</v>
      </c>
      <c r="AM28" s="51">
        <f t="shared" si="1"/>
        <v>3752</v>
      </c>
      <c r="AN28" s="51">
        <f t="shared" si="1"/>
        <v>3868</v>
      </c>
      <c r="AO28" s="51">
        <f t="shared" si="1"/>
        <v>3755</v>
      </c>
      <c r="AP28" s="51">
        <f t="shared" si="1"/>
        <v>3839</v>
      </c>
      <c r="AQ28" s="51">
        <f t="shared" si="1"/>
        <v>3932</v>
      </c>
      <c r="AR28" s="51">
        <f t="shared" si="1"/>
        <v>3890</v>
      </c>
      <c r="AS28" s="51">
        <f>SUM(AS6:AS27)</f>
        <v>4027</v>
      </c>
      <c r="AT28" s="51">
        <f>SUM(AT6:AT27)</f>
        <v>4283</v>
      </c>
      <c r="AV28" s="19" t="s">
        <v>25</v>
      </c>
      <c r="AW28" s="20">
        <v>2417</v>
      </c>
      <c r="AX28" s="20">
        <v>2527</v>
      </c>
      <c r="AY28" s="20">
        <v>2687</v>
      </c>
      <c r="AZ28" s="20">
        <v>2689</v>
      </c>
      <c r="BA28" s="20">
        <v>2707</v>
      </c>
      <c r="BB28" s="20">
        <v>2563</v>
      </c>
      <c r="BC28" s="20">
        <v>3106</v>
      </c>
      <c r="BD28" s="20">
        <v>2949</v>
      </c>
      <c r="BE28" s="20">
        <v>2666</v>
      </c>
      <c r="BF28" s="20">
        <v>3056</v>
      </c>
      <c r="BG28" s="20">
        <v>2985</v>
      </c>
      <c r="BH28" s="20">
        <v>3274</v>
      </c>
      <c r="BI28" s="53">
        <f t="shared" ref="BI28:BO28" si="2">SUM(BI6:BI27)</f>
        <v>2986</v>
      </c>
      <c r="BJ28" s="77">
        <f t="shared" si="2"/>
        <v>3054</v>
      </c>
      <c r="BK28" s="77">
        <f t="shared" si="2"/>
        <v>3216</v>
      </c>
      <c r="BL28" s="77">
        <f t="shared" si="2"/>
        <v>3103</v>
      </c>
      <c r="BM28" s="77">
        <f t="shared" si="2"/>
        <v>3265</v>
      </c>
      <c r="BN28" s="77">
        <f t="shared" si="2"/>
        <v>3413</v>
      </c>
      <c r="BO28" s="77">
        <f t="shared" si="2"/>
        <v>3299</v>
      </c>
      <c r="BP28" s="77">
        <f>SUM(BP6:BP27)</f>
        <v>3372</v>
      </c>
      <c r="BQ28" s="77">
        <f>SUM(BQ6:BQ27)</f>
        <v>3590</v>
      </c>
      <c r="BR28" s="74"/>
    </row>
    <row r="29" spans="2:70" x14ac:dyDescent="0.25">
      <c r="B29" s="4" t="s">
        <v>1</v>
      </c>
      <c r="C29" s="5">
        <v>155</v>
      </c>
      <c r="D29" s="5">
        <v>55</v>
      </c>
      <c r="E29" s="5">
        <v>22</v>
      </c>
      <c r="F29" s="5">
        <v>4</v>
      </c>
      <c r="G29" s="5">
        <v>18</v>
      </c>
      <c r="H29" s="5">
        <v>11</v>
      </c>
      <c r="I29" s="5">
        <v>22</v>
      </c>
      <c r="J29" s="5">
        <v>24</v>
      </c>
      <c r="K29" s="5"/>
      <c r="L29" s="5">
        <v>4</v>
      </c>
      <c r="M29" s="5">
        <v>4</v>
      </c>
      <c r="N29" s="5">
        <v>1</v>
      </c>
      <c r="O29" s="36"/>
      <c r="P29" s="43"/>
      <c r="Q29" s="43"/>
      <c r="R29" s="43"/>
      <c r="S29" s="43"/>
      <c r="T29" s="43"/>
      <c r="U29" s="43"/>
      <c r="V29" s="43"/>
      <c r="W29" s="43"/>
      <c r="X29" s="71"/>
      <c r="Y29" s="4" t="s">
        <v>1</v>
      </c>
      <c r="Z29" s="5">
        <v>76</v>
      </c>
      <c r="AA29" s="5">
        <v>24</v>
      </c>
      <c r="AB29" s="5">
        <v>14</v>
      </c>
      <c r="AC29" s="5">
        <v>1</v>
      </c>
      <c r="AD29" s="5">
        <v>7</v>
      </c>
      <c r="AE29" s="5">
        <v>2</v>
      </c>
      <c r="AF29" s="5">
        <v>5</v>
      </c>
      <c r="AG29" s="5">
        <v>8</v>
      </c>
      <c r="AH29" s="5">
        <v>0</v>
      </c>
      <c r="AI29" s="5">
        <v>0</v>
      </c>
      <c r="AJ29" s="5">
        <v>1</v>
      </c>
      <c r="AK29" s="5">
        <v>0</v>
      </c>
      <c r="AL29" s="33"/>
      <c r="AM29" s="50"/>
      <c r="AN29" s="50"/>
      <c r="AO29" s="50"/>
      <c r="AP29" s="50"/>
      <c r="AQ29" s="50"/>
      <c r="AR29" s="50"/>
      <c r="AS29" s="50"/>
      <c r="AT29" s="50"/>
      <c r="AV29" s="4" t="s">
        <v>1</v>
      </c>
      <c r="AW29" s="5">
        <v>79</v>
      </c>
      <c r="AX29" s="5">
        <v>31</v>
      </c>
      <c r="AY29" s="5">
        <v>8</v>
      </c>
      <c r="AZ29" s="5">
        <v>3</v>
      </c>
      <c r="BA29" s="5">
        <v>11</v>
      </c>
      <c r="BB29" s="5">
        <v>9</v>
      </c>
      <c r="BC29" s="5">
        <v>17</v>
      </c>
      <c r="BD29" s="5">
        <v>16</v>
      </c>
      <c r="BE29" s="5">
        <v>0</v>
      </c>
      <c r="BF29" s="5">
        <v>4</v>
      </c>
      <c r="BG29" s="5">
        <v>3</v>
      </c>
      <c r="BH29" s="5">
        <v>1</v>
      </c>
      <c r="BI29" s="33">
        <v>0</v>
      </c>
      <c r="BJ29" s="54"/>
      <c r="BK29" s="54"/>
      <c r="BL29" s="54"/>
      <c r="BM29" s="54"/>
      <c r="BN29" s="54"/>
      <c r="BO29" s="54"/>
      <c r="BP29" s="54"/>
      <c r="BQ29" s="54"/>
    </row>
    <row r="30" spans="2:70" x14ac:dyDescent="0.25">
      <c r="B30" s="12" t="s">
        <v>0</v>
      </c>
      <c r="C30" s="1">
        <v>5807</v>
      </c>
      <c r="D30" s="1">
        <v>5753</v>
      </c>
      <c r="E30" s="1">
        <v>6117</v>
      </c>
      <c r="F30" s="1">
        <v>6084</v>
      </c>
      <c r="G30" s="1">
        <v>6167</v>
      </c>
      <c r="H30" s="1">
        <v>5650</v>
      </c>
      <c r="I30" s="1">
        <v>6856</v>
      </c>
      <c r="J30" s="1">
        <v>6594</v>
      </c>
      <c r="K30" s="1">
        <v>5801</v>
      </c>
      <c r="L30" s="1">
        <v>6603</v>
      </c>
      <c r="M30" s="1">
        <v>6496</v>
      </c>
      <c r="N30" s="1">
        <v>7022</v>
      </c>
      <c r="O30" s="38">
        <f>O28-O29</f>
        <v>6697</v>
      </c>
      <c r="P30" s="44">
        <f t="shared" ref="P30:V30" si="3">SUM(P28:P29)</f>
        <v>6806</v>
      </c>
      <c r="Q30" s="44">
        <f t="shared" si="3"/>
        <v>7084</v>
      </c>
      <c r="R30" s="44">
        <f t="shared" si="3"/>
        <v>6858</v>
      </c>
      <c r="S30" s="44">
        <f t="shared" si="3"/>
        <v>7112</v>
      </c>
      <c r="T30" s="44">
        <f t="shared" si="3"/>
        <v>7345</v>
      </c>
      <c r="U30" s="44">
        <f t="shared" si="3"/>
        <v>7189</v>
      </c>
      <c r="V30" s="44">
        <f t="shared" si="3"/>
        <v>7399</v>
      </c>
      <c r="W30" s="44">
        <f t="shared" ref="W30" si="4">SUM(W28:W29)</f>
        <v>7873</v>
      </c>
      <c r="X30" s="72"/>
      <c r="Y30" s="16" t="s">
        <v>0</v>
      </c>
      <c r="Z30" s="17">
        <v>3311</v>
      </c>
      <c r="AA30" s="17">
        <v>3195</v>
      </c>
      <c r="AB30" s="17">
        <v>3422</v>
      </c>
      <c r="AC30" s="17">
        <v>3392</v>
      </c>
      <c r="AD30" s="17">
        <v>3449</v>
      </c>
      <c r="AE30" s="17">
        <v>3078</v>
      </c>
      <c r="AF30" s="17">
        <v>3733</v>
      </c>
      <c r="AG30" s="17">
        <v>3629</v>
      </c>
      <c r="AH30" s="17">
        <v>3135</v>
      </c>
      <c r="AI30" s="17">
        <v>3543</v>
      </c>
      <c r="AJ30" s="17">
        <v>3508</v>
      </c>
      <c r="AK30" s="17">
        <v>3747</v>
      </c>
      <c r="AL30" s="48">
        <f>AL28-AL29</f>
        <v>3711</v>
      </c>
      <c r="AM30" s="52">
        <f t="shared" ref="AM30:AT30" si="5">SUM(AM28:AM29)</f>
        <v>3752</v>
      </c>
      <c r="AN30" s="52">
        <f t="shared" si="5"/>
        <v>3868</v>
      </c>
      <c r="AO30" s="52">
        <f t="shared" si="5"/>
        <v>3755</v>
      </c>
      <c r="AP30" s="52">
        <f t="shared" si="5"/>
        <v>3839</v>
      </c>
      <c r="AQ30" s="52">
        <f t="shared" si="5"/>
        <v>3932</v>
      </c>
      <c r="AR30" s="52">
        <f t="shared" si="5"/>
        <v>3890</v>
      </c>
      <c r="AS30" s="52">
        <f t="shared" si="5"/>
        <v>4027</v>
      </c>
      <c r="AT30" s="52">
        <f t="shared" si="5"/>
        <v>4283</v>
      </c>
      <c r="AV30" s="21" t="s">
        <v>0</v>
      </c>
      <c r="AW30" s="22">
        <v>2496</v>
      </c>
      <c r="AX30" s="22">
        <v>2558</v>
      </c>
      <c r="AY30" s="22">
        <v>2695</v>
      </c>
      <c r="AZ30" s="22">
        <v>2692</v>
      </c>
      <c r="BA30" s="22">
        <v>2718</v>
      </c>
      <c r="BB30" s="22">
        <v>2572</v>
      </c>
      <c r="BC30" s="22">
        <v>3123</v>
      </c>
      <c r="BD30" s="22">
        <v>2965</v>
      </c>
      <c r="BE30" s="22">
        <v>2666</v>
      </c>
      <c r="BF30" s="22">
        <v>3060</v>
      </c>
      <c r="BG30" s="22">
        <v>2988</v>
      </c>
      <c r="BH30" s="22">
        <v>3275</v>
      </c>
      <c r="BI30" s="78">
        <f>BI28-BI29</f>
        <v>2986</v>
      </c>
      <c r="BJ30" s="79">
        <f t="shared" ref="BJ30:BQ30" si="6">SUM(BJ28:BJ29)</f>
        <v>3054</v>
      </c>
      <c r="BK30" s="79">
        <f t="shared" si="6"/>
        <v>3216</v>
      </c>
      <c r="BL30" s="79">
        <f t="shared" si="6"/>
        <v>3103</v>
      </c>
      <c r="BM30" s="79">
        <f t="shared" si="6"/>
        <v>3265</v>
      </c>
      <c r="BN30" s="79">
        <f t="shared" si="6"/>
        <v>3413</v>
      </c>
      <c r="BO30" s="79">
        <f t="shared" si="6"/>
        <v>3299</v>
      </c>
      <c r="BP30" s="79">
        <f t="shared" si="6"/>
        <v>3372</v>
      </c>
      <c r="BQ30" s="79">
        <f t="shared" si="6"/>
        <v>3590</v>
      </c>
    </row>
    <row r="31" spans="2:70" s="13" customFormat="1" ht="10.199999999999999" x14ac:dyDescent="0.2"/>
    <row r="32" spans="2:70" s="28" customFormat="1" ht="11.4" x14ac:dyDescent="0.2">
      <c r="B32" s="29"/>
      <c r="C32" s="28" t="s">
        <v>39</v>
      </c>
      <c r="Y32" s="28" t="s">
        <v>39</v>
      </c>
      <c r="AV32" s="28" t="s">
        <v>39</v>
      </c>
    </row>
    <row r="33" spans="3:66" ht="13.95" customHeight="1" x14ac:dyDescent="0.25">
      <c r="C33" s="30" t="s">
        <v>46</v>
      </c>
      <c r="Y33" s="30" t="s">
        <v>46</v>
      </c>
      <c r="AV33" s="30" t="s">
        <v>46</v>
      </c>
    </row>
    <row r="34" spans="3:66" x14ac:dyDescent="0.25">
      <c r="BN34">
        <f>BN30*100/T30</f>
        <v>46.466984343090537</v>
      </c>
    </row>
    <row r="36" spans="3:66" x14ac:dyDescent="0.25">
      <c r="AJ36">
        <f>AQ30*100/T30</f>
        <v>53.533015656909463</v>
      </c>
    </row>
  </sheetData>
  <mergeCells count="4">
    <mergeCell ref="C4:Q4"/>
    <mergeCell ref="AW4:BK4"/>
    <mergeCell ref="Z4:AN4"/>
    <mergeCell ref="BL4:BQ4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จังหวัดสุพรรณบุรี</vt:lpstr>
      <vt:lpstr>จำแนกตามกลุ่มอายุและเพศ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LENOVO</cp:lastModifiedBy>
  <dcterms:created xsi:type="dcterms:W3CDTF">2011-09-07T09:14:03Z</dcterms:created>
  <dcterms:modified xsi:type="dcterms:W3CDTF">2020-02-06T07:42:13Z</dcterms:modified>
</cp:coreProperties>
</file>